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11540" yWindow="1440" windowWidth="22600" windowHeight="1472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9" i="1" l="1"/>
  <c r="C30" i="1"/>
  <c r="C27" i="1"/>
  <c r="C25" i="1"/>
  <c r="C26" i="1"/>
</calcChain>
</file>

<file path=xl/comments1.xml><?xml version="1.0" encoding="utf-8"?>
<comments xmlns="http://schemas.openxmlformats.org/spreadsheetml/2006/main">
  <authors>
    <author>Maria</author>
    <author>Jon</author>
  </authors>
  <commentList>
    <comment ref="B19" authorId="0">
      <text>
        <r>
          <rPr>
            <b/>
            <sz val="8"/>
            <color indexed="81"/>
            <rFont val="Tahoma"/>
            <family val="2"/>
          </rPr>
          <t>Amortization Period</t>
        </r>
        <r>
          <rPr>
            <sz val="8"/>
            <color indexed="81"/>
            <rFont val="Tahoma"/>
            <family val="2"/>
          </rPr>
          <t xml:space="preserve">
This represents the </t>
        </r>
        <r>
          <rPr>
            <b/>
            <sz val="8"/>
            <color indexed="81"/>
            <rFont val="Tahoma"/>
            <family val="2"/>
          </rPr>
          <t>term</t>
        </r>
        <r>
          <rPr>
            <sz val="8"/>
            <color indexed="81"/>
            <rFont val="Tahoma"/>
            <family val="2"/>
          </rPr>
          <t xml:space="preserve"> or period of the loan. If the loan is a 3-year loan, then your monthly payment schedule is based upon a simple 3-year loan calculation. The idea is to make a </t>
        </r>
        <r>
          <rPr>
            <b/>
            <sz val="8"/>
            <color indexed="81"/>
            <rFont val="Tahoma"/>
            <family val="2"/>
          </rPr>
          <t>balloon payment</t>
        </r>
        <r>
          <rPr>
            <sz val="8"/>
            <color indexed="81"/>
            <rFont val="Tahoma"/>
            <family val="2"/>
          </rPr>
          <t xml:space="preserve"> before the end of the loan period in order to reduce the amount of total interest that you need to pay, while allowing you to have low monthly payments initially. This requires discipline and planning to ensure that you will have the necessary cash to pay the balloon amount.</t>
        </r>
      </text>
    </comment>
    <comment ref="B20" authorId="0">
      <text>
        <r>
          <rPr>
            <b/>
            <sz val="8"/>
            <color indexed="81"/>
            <rFont val="Tahoma"/>
            <family val="2"/>
          </rPr>
          <t># of Regular Payments:</t>
        </r>
        <r>
          <rPr>
            <sz val="8"/>
            <color indexed="81"/>
            <rFont val="Tahoma"/>
            <family val="2"/>
          </rPr>
          <t xml:space="preserve">
The number of months in which you make regular monthly payments. If you enter "12", then this means you will make regular monthly payments for 12 months and at the end of the 13th month, your final balloon payment is due.
</t>
        </r>
        <r>
          <rPr>
            <b/>
            <sz val="8"/>
            <color indexed="81"/>
            <rFont val="Tahoma"/>
            <family val="2"/>
          </rPr>
          <t>Example:</t>
        </r>
        <r>
          <rPr>
            <sz val="8"/>
            <color indexed="81"/>
            <rFont val="Tahoma"/>
            <family val="2"/>
          </rPr>
          <t xml:space="preserve"> If you plan to make a balloon payment at the end of the first year, enter "11" months in this field, so that the balloon payment occurs on the 12th month.</t>
        </r>
      </text>
    </comment>
    <comment ref="B21" authorId="1">
      <text>
        <r>
          <rPr>
            <b/>
            <sz val="8"/>
            <color indexed="81"/>
            <rFont val="Tahoma"/>
            <family val="2"/>
          </rPr>
          <t>Begin Date:</t>
        </r>
        <r>
          <rPr>
            <sz val="8"/>
            <color indexed="81"/>
            <rFont val="Tahoma"/>
            <family val="2"/>
          </rPr>
          <t xml:space="preserve">
The first payment will be made 1 month after the Begin Date.</t>
        </r>
      </text>
    </comment>
    <comment ref="B25" authorId="1">
      <text>
        <r>
          <rPr>
            <b/>
            <sz val="8"/>
            <color indexed="81"/>
            <rFont val="Tahoma"/>
            <family val="2"/>
          </rPr>
          <t>Monthly Payment:</t>
        </r>
        <r>
          <rPr>
            <sz val="8"/>
            <color indexed="81"/>
            <rFont val="Tahoma"/>
            <family val="2"/>
          </rPr>
          <t xml:space="preserve">
This is your regular payment amount, rounded to the nearest cent.</t>
        </r>
      </text>
    </comment>
    <comment ref="B26" authorId="1">
      <text>
        <r>
          <rPr>
            <b/>
            <sz val="8"/>
            <color indexed="81"/>
            <rFont val="Tahoma"/>
            <family val="2"/>
          </rPr>
          <t>Balloon Payment:</t>
        </r>
        <r>
          <rPr>
            <sz val="8"/>
            <color indexed="81"/>
            <rFont val="Tahoma"/>
            <family val="2"/>
          </rPr>
          <t xml:space="preserve">
This value is an estimate based upon some built-in Excel functions. It does NOT take rounding of the regular payment into account.</t>
        </r>
      </text>
    </comment>
    <comment ref="B27" authorId="1">
      <text>
        <r>
          <rPr>
            <b/>
            <sz val="8"/>
            <color indexed="81"/>
            <rFont val="Tahoma"/>
            <family val="2"/>
          </rPr>
          <t>Balloon Payment w/Rounding:</t>
        </r>
        <r>
          <rPr>
            <sz val="8"/>
            <color indexed="81"/>
            <rFont val="Tahoma"/>
            <family val="2"/>
          </rPr>
          <t xml:space="preserve">
This value is based upon the Amortization Schedule, which takes into account the fact that the regular payment and the interest are rounded to the nearest cent.</t>
        </r>
      </text>
    </comment>
  </commentList>
</comments>
</file>

<file path=xl/sharedStrings.xml><?xml version="1.0" encoding="utf-8"?>
<sst xmlns="http://schemas.openxmlformats.org/spreadsheetml/2006/main" count="22" uniqueCount="21">
  <si>
    <t>Balloon Payment Loan Calculator</t>
  </si>
  <si>
    <t>Inputs</t>
  </si>
  <si>
    <t>Loan Amount</t>
  </si>
  <si>
    <t>Annual Interest Rate</t>
  </si>
  <si>
    <t>Amortization Period</t>
  </si>
  <si>
    <t>months</t>
  </si>
  <si>
    <t># of Regular Payments</t>
  </si>
  <si>
    <t>Begin Date</t>
  </si>
  <si>
    <t>Summary</t>
  </si>
  <si>
    <t>Monthly Payment</t>
  </si>
  <si>
    <t>Balloon Payment</t>
  </si>
  <si>
    <t>Balloon Payment w/Rounding</t>
  </si>
  <si>
    <t>Total Payments</t>
  </si>
  <si>
    <t>Total Interest Paid</t>
  </si>
  <si>
    <t>Interest Rate:</t>
  </si>
  <si>
    <t>Term:</t>
  </si>
  <si>
    <t>Amount of Down Payment:</t>
  </si>
  <si>
    <t>Building Area:</t>
  </si>
  <si>
    <t>Property Address:</t>
  </si>
  <si>
    <t>Office/Retail/Industrial:</t>
  </si>
  <si>
    <t>Mortgage Assumptions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</si>
</sst>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_);[Red]\(&quot;$&quot;#,##0.00\)"/>
    <numFmt numFmtId="165" formatCode="_(&quot;$&quot;* #,##0.00_);_(&quot;$&quot;* \(#,##0.00\);_(&quot;$&quot;* &quot;-&quot;??_);_(@_)"/>
    <numFmt numFmtId="166" formatCode="&quot;$&quot;#,##0"/>
  </numFmts>
  <fonts count="19" x14ac:knownFonts="1">
    <font>
      <sz val="10"/>
      <color theme="1"/>
      <name val="Arial"/>
      <family val="2"/>
    </font>
    <font>
      <sz val="10"/>
      <color theme="1"/>
      <name val="Arial"/>
      <family val="2"/>
    </font>
    <font>
      <b/>
      <sz val="10"/>
      <color theme="1"/>
      <name val="Arial"/>
      <family val="2"/>
    </font>
    <font>
      <u/>
      <sz val="10"/>
      <color theme="10"/>
      <name val="Arial"/>
      <family val="2"/>
    </font>
    <font>
      <sz val="8"/>
      <name val="Tahoma"/>
      <family val="2"/>
    </font>
    <font>
      <sz val="10"/>
      <name val="Tahoma"/>
      <family val="2"/>
    </font>
    <font>
      <b/>
      <sz val="10"/>
      <name val="Tahoma"/>
      <family val="2"/>
    </font>
    <font>
      <sz val="8"/>
      <color indexed="81"/>
      <name val="Tahoma"/>
      <family val="2"/>
    </font>
    <font>
      <b/>
      <sz val="8"/>
      <color indexed="81"/>
      <name val="Tahoma"/>
      <family val="2"/>
    </font>
    <font>
      <sz val="9"/>
      <name val="Tahoma"/>
      <family val="2"/>
    </font>
    <font>
      <b/>
      <sz val="9"/>
      <name val="Tahoma"/>
      <family val="2"/>
    </font>
    <font>
      <sz val="9"/>
      <color theme="1"/>
      <name val="Arial"/>
      <family val="2"/>
    </font>
    <font>
      <u/>
      <sz val="8"/>
      <name val="Tahoma"/>
      <family val="2"/>
    </font>
    <font>
      <sz val="10"/>
      <name val="Arial"/>
      <family val="2"/>
    </font>
    <font>
      <sz val="12"/>
      <name val="Tahoma"/>
      <family val="2"/>
    </font>
    <font>
      <b/>
      <sz val="9"/>
      <color theme="1"/>
      <name val="Arial"/>
      <family val="2"/>
    </font>
    <font>
      <sz val="8"/>
      <color rgb="FF000000"/>
      <name val="Tahoma"/>
      <family val="2"/>
    </font>
    <font>
      <b/>
      <sz val="10"/>
      <color theme="0"/>
      <name val="Arial"/>
      <family val="2"/>
    </font>
    <font>
      <b/>
      <sz val="10"/>
      <color theme="0"/>
      <name val="Tahoma"/>
      <family val="2"/>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1"/>
        <bgColor indexed="64"/>
      </patternFill>
    </fill>
    <fill>
      <patternFill patternType="solid">
        <fgColor theme="0" tint="-0.249977111117893"/>
        <bgColor indexed="64"/>
      </patternFill>
    </fill>
  </fills>
  <borders count="3">
    <border>
      <left/>
      <right/>
      <top/>
      <bottom/>
      <diagonal/>
    </border>
    <border>
      <left/>
      <right/>
      <top/>
      <bottom style="medium">
        <color indexed="52"/>
      </bottom>
      <diagonal/>
    </border>
    <border>
      <left style="thin">
        <color indexed="52"/>
      </left>
      <right style="thin">
        <color indexed="52"/>
      </right>
      <top style="thin">
        <color indexed="52"/>
      </top>
      <bottom style="thin">
        <color indexed="52"/>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5" fillId="0" borderId="0" xfId="0" applyFont="1" applyProtection="1"/>
    <xf numFmtId="0" fontId="9" fillId="0" borderId="0" xfId="0" applyFont="1" applyProtection="1"/>
    <xf numFmtId="0" fontId="9" fillId="0" borderId="0" xfId="0" applyFont="1" applyAlignment="1" applyProtection="1">
      <alignment horizontal="right" indent="1"/>
    </xf>
    <xf numFmtId="166" fontId="9" fillId="3" borderId="2" xfId="1" applyNumberFormat="1" applyFont="1" applyFill="1" applyBorder="1" applyAlignment="1" applyProtection="1">
      <alignment horizontal="right" indent="1"/>
      <protection locked="0"/>
    </xf>
    <xf numFmtId="10" fontId="9" fillId="3" borderId="2" xfId="2" applyNumberFormat="1" applyFont="1" applyFill="1" applyBorder="1" applyAlignment="1" applyProtection="1">
      <alignment horizontal="right" indent="1"/>
      <protection locked="0"/>
    </xf>
    <xf numFmtId="0" fontId="9" fillId="3" borderId="2" xfId="0" applyFont="1" applyFill="1" applyBorder="1" applyAlignment="1" applyProtection="1">
      <alignment horizontal="right" indent="1"/>
      <protection locked="0"/>
    </xf>
    <xf numFmtId="14" fontId="9" fillId="3" borderId="2" xfId="0" applyNumberFormat="1" applyFont="1" applyFill="1" applyBorder="1" applyAlignment="1" applyProtection="1">
      <alignment horizontal="right" indent="1"/>
      <protection locked="0"/>
    </xf>
    <xf numFmtId="164" fontId="9" fillId="2" borderId="0" xfId="0" applyNumberFormat="1" applyFont="1" applyFill="1" applyBorder="1" applyProtection="1"/>
    <xf numFmtId="0" fontId="9" fillId="0" borderId="0" xfId="0" applyNumberFormat="1" applyFont="1" applyProtection="1"/>
    <xf numFmtId="165" fontId="9" fillId="2" borderId="0" xfId="0" applyNumberFormat="1" applyFont="1" applyFill="1" applyBorder="1" applyProtection="1"/>
    <xf numFmtId="165" fontId="10" fillId="2" borderId="0" xfId="0" applyNumberFormat="1" applyFont="1" applyFill="1" applyBorder="1" applyProtection="1"/>
    <xf numFmtId="164" fontId="9" fillId="0" borderId="0" xfId="0" applyNumberFormat="1" applyFont="1" applyFill="1" applyProtection="1"/>
    <xf numFmtId="165" fontId="9" fillId="2" borderId="0" xfId="0" applyNumberFormat="1" applyFont="1" applyFill="1" applyProtection="1"/>
    <xf numFmtId="165" fontId="9" fillId="0" borderId="0" xfId="0" applyNumberFormat="1" applyFont="1" applyProtection="1"/>
    <xf numFmtId="0" fontId="11" fillId="0" borderId="0" xfId="0" applyFont="1"/>
    <xf numFmtId="0" fontId="13" fillId="0" borderId="0" xfId="0" applyFont="1" applyFill="1"/>
    <xf numFmtId="0" fontId="5" fillId="0" borderId="0" xfId="0" applyFont="1" applyFill="1" applyProtection="1"/>
    <xf numFmtId="0" fontId="12" fillId="0" borderId="0" xfId="3" applyFont="1" applyFill="1" applyAlignment="1" applyProtection="1">
      <alignment horizontal="right"/>
    </xf>
    <xf numFmtId="0" fontId="4" fillId="0" borderId="0" xfId="0" applyFont="1" applyFill="1" applyAlignment="1" applyProtection="1">
      <alignment horizontal="right"/>
    </xf>
    <xf numFmtId="0" fontId="9" fillId="0" borderId="0" xfId="0" applyFont="1" applyFill="1" applyProtection="1"/>
    <xf numFmtId="0" fontId="2" fillId="0" borderId="0" xfId="0" applyFont="1"/>
    <xf numFmtId="0" fontId="6" fillId="0" borderId="0" xfId="0" applyFont="1" applyProtection="1"/>
    <xf numFmtId="0" fontId="15" fillId="0" borderId="0" xfId="0" applyFont="1"/>
    <xf numFmtId="0" fontId="17" fillId="4" borderId="0" xfId="0" applyFont="1" applyFill="1"/>
    <xf numFmtId="0" fontId="2" fillId="4" borderId="0" xfId="0" applyFont="1" applyFill="1"/>
    <xf numFmtId="0" fontId="14" fillId="4" borderId="0" xfId="0" applyFont="1" applyFill="1" applyProtection="1"/>
    <xf numFmtId="0" fontId="0" fillId="4" borderId="0" xfId="0" applyFill="1"/>
    <xf numFmtId="0" fontId="5" fillId="4" borderId="0" xfId="0" applyFont="1" applyFill="1" applyProtection="1"/>
    <xf numFmtId="0" fontId="10" fillId="5" borderId="1" xfId="0" applyFont="1" applyFill="1" applyBorder="1" applyAlignment="1" applyProtection="1">
      <alignment horizontal="left" vertical="center" indent="1"/>
    </xf>
    <xf numFmtId="0" fontId="10" fillId="5" borderId="1" xfId="0" applyFont="1" applyFill="1" applyBorder="1" applyAlignment="1" applyProtection="1">
      <alignment horizontal="center" wrapText="1"/>
    </xf>
    <xf numFmtId="0" fontId="18" fillId="4" borderId="0" xfId="0" applyFont="1" applyFill="1" applyAlignment="1" applyProtection="1">
      <alignmen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fmlaLink="$D$2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863600</xdr:colOff>
          <xdr:row>26</xdr:row>
          <xdr:rowOff>63500</xdr:rowOff>
        </xdr:to>
        <xdr:sp macro="" textlink="">
          <xdr:nvSpPr>
            <xdr:cNvPr id="19512" name="Check Box 16440" hidden="1">
              <a:extLst>
                <a:ext uri="{63B3BB69-23CF-44E3-9099-C40C66FF867C}">
                  <a14:compatExt spid="_x0000_s19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Interest Only</a:t>
              </a:r>
            </a:p>
          </xdr:txBody>
        </xdr:sp>
        <xdr:clientData/>
      </xdr:twoCellAnchor>
    </mc:Choice>
    <mc:Fallback/>
  </mc:AlternateContent>
  <xdr:twoCellAnchor editAs="oneCell">
    <xdr:from>
      <xdr:col>6</xdr:col>
      <xdr:colOff>552450</xdr:colOff>
      <xdr:row>0</xdr:row>
      <xdr:rowOff>0</xdr:rowOff>
    </xdr:from>
    <xdr:to>
      <xdr:col>8</xdr:col>
      <xdr:colOff>762</xdr:colOff>
      <xdr:row>4</xdr:row>
      <xdr:rowOff>62484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0175" y="0"/>
          <a:ext cx="896112" cy="710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76"/>
  <sheetViews>
    <sheetView tabSelected="1" topLeftCell="A6" zoomScale="160" zoomScaleNormal="160" zoomScalePageLayoutView="160" workbookViewId="0">
      <selection activeCell="E25" sqref="E25"/>
    </sheetView>
  </sheetViews>
  <sheetFormatPr baseColWidth="10" defaultColWidth="8.83203125" defaultRowHeight="12" x14ac:dyDescent="0"/>
  <cols>
    <col min="1" max="1" width="11.33203125" style="21" customWidth="1"/>
    <col min="2" max="2" width="12.5" bestFit="1" customWidth="1"/>
    <col min="3" max="3" width="20.83203125" customWidth="1"/>
    <col min="4" max="4" width="13.83203125" customWidth="1"/>
    <col min="6" max="6" width="10.6640625" customWidth="1"/>
    <col min="7" max="7" width="12.5" customWidth="1"/>
  </cols>
  <sheetData>
    <row r="2" spans="1:8">
      <c r="A2" s="21" t="s">
        <v>18</v>
      </c>
    </row>
    <row r="4" spans="1:8">
      <c r="A4" s="21" t="s">
        <v>17</v>
      </c>
    </row>
    <row r="5" spans="1:8">
      <c r="A5" s="21" t="s">
        <v>19</v>
      </c>
    </row>
    <row r="7" spans="1:8">
      <c r="A7" s="24" t="s">
        <v>20</v>
      </c>
      <c r="B7" s="25"/>
      <c r="C7" s="27"/>
      <c r="D7" s="27"/>
      <c r="E7" s="27"/>
      <c r="F7" s="27"/>
      <c r="G7" s="27"/>
      <c r="H7" s="27"/>
    </row>
    <row r="9" spans="1:8">
      <c r="A9" s="21" t="s">
        <v>15</v>
      </c>
    </row>
    <row r="10" spans="1:8">
      <c r="A10" s="21" t="s">
        <v>14</v>
      </c>
    </row>
    <row r="11" spans="1:8">
      <c r="A11" s="21" t="s">
        <v>16</v>
      </c>
    </row>
    <row r="12" spans="1:8">
      <c r="F12" s="16"/>
    </row>
    <row r="13" spans="1:8" ht="15">
      <c r="A13" s="31" t="s">
        <v>0</v>
      </c>
      <c r="B13" s="26"/>
      <c r="C13" s="26"/>
      <c r="D13" s="26"/>
      <c r="E13" s="26"/>
      <c r="F13" s="28"/>
      <c r="G13" s="27"/>
      <c r="H13" s="27"/>
    </row>
    <row r="14" spans="1:8" ht="13">
      <c r="A14" s="22"/>
      <c r="B14" s="1"/>
      <c r="C14" s="1"/>
      <c r="D14" s="1"/>
      <c r="E14" s="1"/>
      <c r="F14" s="17"/>
      <c r="G14" s="16"/>
      <c r="H14" s="16"/>
    </row>
    <row r="15" spans="1:8" ht="14" thickBot="1">
      <c r="A15" s="29" t="s">
        <v>1</v>
      </c>
      <c r="B15" s="29"/>
      <c r="C15" s="29"/>
      <c r="D15" s="1"/>
      <c r="E15" s="17"/>
      <c r="F15" s="17"/>
      <c r="G15" s="18"/>
      <c r="H15" s="19"/>
    </row>
    <row r="16" spans="1:8" ht="13">
      <c r="A16" s="2"/>
      <c r="B16" s="2"/>
      <c r="C16" s="2"/>
      <c r="D16" s="2"/>
      <c r="G16" s="17"/>
      <c r="H16" s="17"/>
    </row>
    <row r="17" spans="1:8" ht="13">
      <c r="A17" s="2"/>
      <c r="B17" s="3" t="s">
        <v>2</v>
      </c>
      <c r="C17" s="4">
        <v>475000</v>
      </c>
      <c r="D17" s="2"/>
      <c r="G17" s="17"/>
    </row>
    <row r="18" spans="1:8">
      <c r="A18" s="2"/>
      <c r="B18" s="3" t="s">
        <v>3</v>
      </c>
      <c r="C18" s="5">
        <v>5.2499999999999998E-2</v>
      </c>
      <c r="D18" s="2"/>
      <c r="E18" s="20"/>
      <c r="F18" s="20"/>
    </row>
    <row r="19" spans="1:8">
      <c r="A19" s="2"/>
      <c r="B19" s="3" t="s">
        <v>4</v>
      </c>
      <c r="C19" s="6">
        <v>240</v>
      </c>
      <c r="D19" s="2"/>
      <c r="E19" s="20"/>
      <c r="F19" s="20"/>
    </row>
    <row r="20" spans="1:8">
      <c r="A20" s="2"/>
      <c r="B20" s="3" t="s">
        <v>6</v>
      </c>
      <c r="C20" s="6">
        <v>120</v>
      </c>
      <c r="D20" s="2" t="s">
        <v>5</v>
      </c>
      <c r="E20" s="20"/>
      <c r="F20" s="20"/>
      <c r="G20" s="20"/>
    </row>
    <row r="21" spans="1:8">
      <c r="A21" s="2"/>
      <c r="B21" s="3" t="s">
        <v>7</v>
      </c>
      <c r="C21" s="7">
        <v>40878</v>
      </c>
      <c r="D21" s="2" t="s">
        <v>5</v>
      </c>
      <c r="E21" s="20"/>
      <c r="F21" s="20"/>
      <c r="G21" s="20"/>
    </row>
    <row r="22" spans="1:8">
      <c r="A22" s="2"/>
      <c r="B22" s="3"/>
      <c r="C22" s="2"/>
      <c r="D22" s="2"/>
      <c r="E22" s="2"/>
      <c r="F22" s="2"/>
      <c r="G22" s="20"/>
    </row>
    <row r="23" spans="1:8" ht="13" thickBot="1">
      <c r="A23" s="29" t="s">
        <v>8</v>
      </c>
      <c r="B23" s="30"/>
      <c r="C23" s="30"/>
      <c r="D23" s="2"/>
      <c r="E23" s="2"/>
      <c r="F23" s="2"/>
      <c r="G23" s="20"/>
    </row>
    <row r="24" spans="1:8">
      <c r="A24" s="2"/>
      <c r="B24" s="3"/>
      <c r="C24" s="2"/>
      <c r="D24" s="2"/>
      <c r="E24" s="2"/>
      <c r="F24" s="2"/>
      <c r="G24" s="2"/>
    </row>
    <row r="25" spans="1:8">
      <c r="A25" s="2"/>
      <c r="B25" s="3" t="s">
        <v>9</v>
      </c>
      <c r="C25" s="8">
        <f>IF(D26,ROUND(C18/12*C17,2),ROUND(PMT(C18/12,C19,-C17),2))</f>
        <v>3200.76</v>
      </c>
      <c r="D25" s="2"/>
      <c r="E25" s="2"/>
      <c r="F25" s="2"/>
      <c r="G25" s="2"/>
    </row>
    <row r="26" spans="1:8">
      <c r="A26" s="2"/>
      <c r="B26" s="3" t="s">
        <v>10</v>
      </c>
      <c r="C26" s="10">
        <f>IF(D26,C17+C18/12*C17,ROUND((1+C18/12)*PV(C18/12,(C19-C20),-C25),2))</f>
        <v>299628.33</v>
      </c>
      <c r="D26" s="9" t="b">
        <v>0</v>
      </c>
      <c r="E26" s="2"/>
      <c r="F26" s="2"/>
      <c r="G26" s="2"/>
    </row>
    <row r="27" spans="1:8">
      <c r="A27" s="2"/>
      <c r="B27" s="3" t="s">
        <v>11</v>
      </c>
      <c r="C27" s="11">
        <f ca="1">OFFSET(E35,C20+2,0,1,1)</f>
        <v>0</v>
      </c>
      <c r="D27" s="2"/>
      <c r="E27" s="2"/>
      <c r="F27" s="2"/>
      <c r="G27" s="2"/>
    </row>
    <row r="28" spans="1:8">
      <c r="A28" s="2"/>
      <c r="B28" s="3"/>
      <c r="C28" s="12"/>
      <c r="D28" s="2"/>
      <c r="E28" s="2"/>
      <c r="F28" s="2"/>
      <c r="G28" s="2"/>
    </row>
    <row r="29" spans="1:8">
      <c r="A29" s="2"/>
      <c r="B29" s="3" t="s">
        <v>12</v>
      </c>
      <c r="C29" s="13">
        <f ca="1">SUM(OFFSET(E35,2,0,C20+1,1))</f>
        <v>0</v>
      </c>
      <c r="D29" s="2"/>
      <c r="E29" s="2"/>
      <c r="F29" s="2"/>
      <c r="G29" s="2"/>
    </row>
    <row r="30" spans="1:8">
      <c r="A30" s="2"/>
      <c r="B30" s="3" t="s">
        <v>13</v>
      </c>
      <c r="C30" s="13">
        <f ca="1">C29-C17</f>
        <v>-475000</v>
      </c>
      <c r="D30" s="14"/>
      <c r="E30" s="2"/>
      <c r="F30" s="2"/>
      <c r="G30" s="2"/>
    </row>
    <row r="31" spans="1:8">
      <c r="G31" s="2"/>
    </row>
    <row r="32" spans="1:8">
      <c r="A32" s="23"/>
      <c r="B32" s="15"/>
      <c r="C32" s="15"/>
      <c r="D32" s="15"/>
      <c r="E32" s="2"/>
      <c r="F32" s="2"/>
      <c r="G32" s="2"/>
      <c r="H32" s="2"/>
    </row>
    <row r="33" spans="1:8">
      <c r="E33" s="15"/>
      <c r="F33" s="15"/>
      <c r="G33" s="15"/>
      <c r="H33" s="15"/>
    </row>
    <row r="36" spans="1:8">
      <c r="A36"/>
    </row>
    <row r="37" spans="1:8">
      <c r="A37"/>
    </row>
    <row r="38" spans="1:8">
      <c r="A38"/>
    </row>
    <row r="39" spans="1:8">
      <c r="A39"/>
    </row>
    <row r="40" spans="1:8">
      <c r="A40"/>
    </row>
    <row r="41" spans="1:8">
      <c r="A41"/>
    </row>
    <row r="42" spans="1:8">
      <c r="A42"/>
    </row>
    <row r="43" spans="1:8">
      <c r="A43"/>
    </row>
    <row r="44" spans="1:8">
      <c r="A44"/>
    </row>
    <row r="45" spans="1:8">
      <c r="A45"/>
    </row>
    <row r="46" spans="1:8">
      <c r="A46"/>
    </row>
    <row r="47" spans="1:8">
      <c r="A47"/>
    </row>
    <row r="48" spans="1:8">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512" r:id="rId3" name="Check Box 16440">
              <controlPr defaultSize="0" autoFill="0" autoLine="0" autoPict="0">
                <anchor moveWithCells="1">
                  <from>
                    <xdr:col>3</xdr:col>
                    <xdr:colOff>0</xdr:colOff>
                    <xdr:row>25</xdr:row>
                    <xdr:rowOff>0</xdr:rowOff>
                  </from>
                  <to>
                    <xdr:col>3</xdr:col>
                    <xdr:colOff>863600</xdr:colOff>
                    <xdr:row>26</xdr:row>
                    <xdr:rowOff>63500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Beynon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 Beynon</dc:creator>
  <cp:lastModifiedBy>Laurel Yan</cp:lastModifiedBy>
  <cp:lastPrinted>2011-09-26T20:31:07Z</cp:lastPrinted>
  <dcterms:created xsi:type="dcterms:W3CDTF">2011-04-03T12:59:08Z</dcterms:created>
  <dcterms:modified xsi:type="dcterms:W3CDTF">2014-05-06T08:05:58Z</dcterms:modified>
</cp:coreProperties>
</file>