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20" yWindow="160" windowWidth="25360" windowHeight="15820" tabRatio="601" firstSheet="1" activeTab="1"/>
  </bookViews>
  <sheets>
    <sheet name="----" sheetId="1" state="veryHidden" r:id="rId1"/>
    <sheet name="Hourly Time Sheet" sheetId="2" r:id="rId2"/>
  </sheets>
  <definedNames>
    <definedName name="_xlnm.Print_Area" localSheetId="1">'Hourly Time Sheet'!$A:$W</definedName>
  </definedNames>
  <calcPr fullCalcOnLoad="1"/>
</workbook>
</file>

<file path=xl/sharedStrings.xml><?xml version="1.0" encoding="utf-8"?>
<sst xmlns="http://schemas.openxmlformats.org/spreadsheetml/2006/main" count="96" uniqueCount="70">
  <si>
    <t>Minutes</t>
  </si>
  <si>
    <t>Tenths</t>
  </si>
  <si>
    <t>Payroll Period:</t>
  </si>
  <si>
    <t xml:space="preserve"> </t>
  </si>
  <si>
    <t>Division name</t>
  </si>
  <si>
    <t xml:space="preserve"> Month/year</t>
  </si>
  <si>
    <t>Employee Legal Name -  Last, First, Middle Initial</t>
  </si>
  <si>
    <t xml:space="preserve">Minutes </t>
  </si>
  <si>
    <t>1--6</t>
  </si>
  <si>
    <t>Supervisor Name</t>
  </si>
  <si>
    <t>Phone #</t>
  </si>
  <si>
    <t>7--12</t>
  </si>
  <si>
    <t>13--18</t>
  </si>
  <si>
    <t>19--24</t>
  </si>
  <si>
    <t>25--30</t>
  </si>
  <si>
    <t>31--36</t>
  </si>
  <si>
    <t>37--42</t>
  </si>
  <si>
    <t>Total Hours</t>
  </si>
  <si>
    <t>43--48</t>
  </si>
  <si>
    <t>49--54</t>
  </si>
  <si>
    <t>55--60</t>
  </si>
  <si>
    <t>Monday</t>
  </si>
  <si>
    <t>Tuesday</t>
  </si>
  <si>
    <t>Wednesday</t>
  </si>
  <si>
    <t>Thursday</t>
  </si>
  <si>
    <t>Friday</t>
  </si>
  <si>
    <t xml:space="preserve">in </t>
  </si>
  <si>
    <t>out</t>
  </si>
  <si>
    <t>hours</t>
  </si>
  <si>
    <t>Weekly</t>
  </si>
  <si>
    <t>Week1</t>
  </si>
  <si>
    <t>Totals</t>
  </si>
  <si>
    <t>Week2</t>
  </si>
  <si>
    <t>Week3</t>
  </si>
  <si>
    <t>Week4</t>
  </si>
  <si>
    <t>Week5</t>
  </si>
  <si>
    <t>Week6</t>
  </si>
  <si>
    <t>Supervisor's Signature</t>
  </si>
  <si>
    <t>Date</t>
  </si>
  <si>
    <t>Saturday</t>
  </si>
  <si>
    <t>Sunday</t>
  </si>
  <si>
    <t xml:space="preserve">   Payroll Period</t>
  </si>
  <si>
    <t xml:space="preserve">   Gross Earnings</t>
  </si>
  <si>
    <t>Employee ID</t>
  </si>
  <si>
    <t>Employee Record</t>
  </si>
  <si>
    <t xml:space="preserve">I certify that I have worked all of the hours indicated on this report. I have a </t>
  </si>
  <si>
    <t>sufficient amount remaining in my College Work-Study Earnings Limit to</t>
  </si>
  <si>
    <t>cover the earnings reported above.</t>
  </si>
  <si>
    <t>I certify that I have personal knowledge of the correctness of the hours</t>
  </si>
  <si>
    <t>I certify that adequate funds are available in the department/agency allocation to</t>
  </si>
  <si>
    <t>cover payment for the hours reported above and hereby authorize payment.</t>
  </si>
  <si>
    <t>Any hours worked in excess of 20 per week by this student were worked in</t>
  </si>
  <si>
    <t>accordance with University policy governing student workers.</t>
  </si>
  <si>
    <t>Employee's Signature                                 Date</t>
  </si>
  <si>
    <t>Hourly Pay Rate</t>
  </si>
  <si>
    <t>=</t>
  </si>
  <si>
    <t xml:space="preserve">Payroll Period   </t>
  </si>
  <si>
    <t>x</t>
  </si>
  <si>
    <t>Section 3: TIME RECORD</t>
  </si>
  <si>
    <t>Section 2: EMPLOYER INFORMATION</t>
  </si>
  <si>
    <t>Section 1: EMPLOYEE INFORMATION</t>
  </si>
  <si>
    <t>Section 4: CERTIFICATION</t>
  </si>
  <si>
    <t>HOURLY TIME SHEET</t>
  </si>
  <si>
    <t>reported above.</t>
  </si>
  <si>
    <t>Approving Official's Signature</t>
  </si>
  <si>
    <t xml:space="preserve">Payroll Period Total Hours  </t>
  </si>
  <si>
    <t>Department/College Name</t>
  </si>
  <si>
    <t>HUMAN RESOURCES</t>
  </si>
  <si>
    <t>408-924-2250 ▪ 408-924-1701 (fax)</t>
  </si>
  <si>
    <r>
      <t xml:space="preserve">Employee Support Services </t>
    </r>
    <r>
      <rPr>
        <sz val="11"/>
        <rFont val="Wingdings"/>
        <family val="0"/>
      </rPr>
      <t>§</t>
    </r>
    <r>
      <rPr>
        <sz val="11"/>
        <rFont val="Arial"/>
        <family val="2"/>
      </rPr>
      <t xml:space="preserve"> One Washington Square </t>
    </r>
    <r>
      <rPr>
        <sz val="11"/>
        <rFont val="Wingdings"/>
        <family val="0"/>
      </rPr>
      <t>§</t>
    </r>
    <r>
      <rPr>
        <sz val="11"/>
        <rFont val="Arial"/>
        <family val="2"/>
      </rPr>
      <t xml:space="preserve"> San José, CA 95192-0046</t>
    </r>
  </si>
</sst>
</file>

<file path=xl/styles.xml><?xml version="1.0" encoding="utf-8"?>
<styleSheet xmlns="http://schemas.openxmlformats.org/spreadsheetml/2006/main">
  <numFmts count="24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"/>
    <numFmt numFmtId="171" formatCode=";;;"/>
    <numFmt numFmtId="172" formatCode="General_)"/>
    <numFmt numFmtId="173" formatCode="0.0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409]dddd\,\ mmmm\ dd\,\ yyyy"/>
    <numFmt numFmtId="178" formatCode="[$-409]h:mm:ss\ AM/PM"/>
    <numFmt numFmtId="179" formatCode="00000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8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6"/>
      <color indexed="8"/>
      <name val="Times New Roman"/>
      <family val="1"/>
    </font>
    <font>
      <sz val="8"/>
      <color indexed="8"/>
      <name val="Century Gothic"/>
      <family val="2"/>
    </font>
    <font>
      <sz val="10"/>
      <color indexed="8"/>
      <name val="Times New Roman"/>
      <family val="0"/>
    </font>
    <font>
      <b/>
      <u val="single"/>
      <sz val="16"/>
      <color indexed="10"/>
      <name val="Times New Roman"/>
      <family val="1"/>
    </font>
    <font>
      <b/>
      <sz val="8"/>
      <color indexed="8"/>
      <name val="Century Gothic"/>
      <family val="2"/>
    </font>
    <font>
      <b/>
      <sz val="10"/>
      <color indexed="8"/>
      <name val="Times New Roman"/>
      <family val="1"/>
    </font>
    <font>
      <sz val="11"/>
      <name val="Arial Narrow"/>
      <family val="0"/>
    </font>
    <font>
      <b/>
      <sz val="14"/>
      <color indexed="8"/>
      <name val="Times New Roman"/>
      <family val="0"/>
    </font>
    <font>
      <sz val="12"/>
      <name val="NewCenturySchlbk"/>
      <family val="0"/>
    </font>
    <font>
      <sz val="10"/>
      <name val="MS Sans Serif"/>
      <family val="0"/>
    </font>
    <font>
      <sz val="8"/>
      <name val="Times New Roman"/>
      <family val="1"/>
    </font>
    <font>
      <sz val="6"/>
      <color indexed="8"/>
      <name val="NewCenturySchlbk"/>
      <family val="0"/>
    </font>
    <font>
      <sz val="10"/>
      <name val="Courier New"/>
      <family val="0"/>
    </font>
    <font>
      <b/>
      <sz val="8"/>
      <name val="Arial Narrow"/>
      <family val="0"/>
    </font>
    <font>
      <sz val="10"/>
      <name val="Times New Roman"/>
      <family val="1"/>
    </font>
    <font>
      <sz val="9"/>
      <name val="Arial Narrow"/>
      <family val="0"/>
    </font>
    <font>
      <sz val="8"/>
      <name val="Century Gothic"/>
      <family val="2"/>
    </font>
    <font>
      <b/>
      <sz val="10"/>
      <name val="MS Sans Serif"/>
      <family val="0"/>
    </font>
    <font>
      <b/>
      <u val="single"/>
      <sz val="9"/>
      <name val="Arial"/>
      <family val="2"/>
    </font>
    <font>
      <sz val="8"/>
      <color indexed="2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b/>
      <sz val="24"/>
      <name val="Arial"/>
      <family val="2"/>
    </font>
    <font>
      <sz val="11"/>
      <name val="Wingdings"/>
      <family val="0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dotted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horizontal="center" vertical="top" wrapText="1"/>
      <protection/>
    </xf>
    <xf numFmtId="1" fontId="14" fillId="2" borderId="1" applyProtection="0">
      <alignment horizontal="center" vertical="top" wrapText="1"/>
    </xf>
    <xf numFmtId="0" fontId="16" fillId="0" borderId="2">
      <alignment horizontal="center" vertical="center"/>
      <protection/>
    </xf>
    <xf numFmtId="1" fontId="17" fillId="3" borderId="3" applyProtection="0">
      <alignment horizontal="center" vertical="top" wrapText="1"/>
    </xf>
    <xf numFmtId="0" fontId="16" fillId="0" borderId="0">
      <alignment horizontal="left" vertical="center"/>
      <protection/>
    </xf>
    <xf numFmtId="0" fontId="0" fillId="0" borderId="4">
      <alignment vertical="top"/>
      <protection/>
    </xf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4" fillId="0" borderId="0" applyNumberFormat="0" applyAlignment="0">
      <protection/>
    </xf>
    <xf numFmtId="0" fontId="57" fillId="28" borderId="0" applyNumberFormat="0" applyBorder="0" applyAlignment="0" applyProtection="0"/>
    <xf numFmtId="0" fontId="19" fillId="0" borderId="5">
      <alignment/>
      <protection/>
    </xf>
    <xf numFmtId="0" fontId="20" fillId="0" borderId="0" applyNumberFormat="0">
      <alignment horizontal="center"/>
      <protection hidden="1"/>
    </xf>
    <xf numFmtId="0" fontId="58" fillId="29" borderId="6" applyNumberFormat="0" applyAlignment="0" applyProtection="0"/>
    <xf numFmtId="0" fontId="59" fillId="30" borderId="7" applyNumberFormat="0" applyAlignment="0" applyProtection="0"/>
    <xf numFmtId="0" fontId="21" fillId="0" borderId="0">
      <alignment horizontal="center"/>
      <protection hidden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23" fillId="2" borderId="1">
      <alignment horizontal="left" wrapText="1"/>
      <protection/>
    </xf>
    <xf numFmtId="0" fontId="15" fillId="0" borderId="1" applyProtection="0">
      <alignment horizontal="center" vertical="top" wrapText="1"/>
    </xf>
    <xf numFmtId="0" fontId="24" fillId="0" borderId="8" applyNumberFormat="0" applyFon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0" fontId="26" fillId="0" borderId="9" applyFill="0" applyBorder="0" applyAlignment="0">
      <protection/>
    </xf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" fontId="27" fillId="2" borderId="0">
      <alignment horizontal="left" vertical="top" wrapText="1"/>
      <protection locked="0"/>
    </xf>
    <xf numFmtId="172" fontId="28" fillId="0" borderId="10" applyNumberFormat="0" applyAlignment="0">
      <protection/>
    </xf>
    <xf numFmtId="0" fontId="61" fillId="31" borderId="0" applyNumberFormat="0" applyBorder="0" applyAlignment="0" applyProtection="0"/>
    <xf numFmtId="38" fontId="4" fillId="32" borderId="0" applyNumberFormat="0" applyBorder="0" applyAlignment="0" applyProtection="0"/>
    <xf numFmtId="0" fontId="36" fillId="0" borderId="11" applyNumberFormat="0" applyBorder="0" applyProtection="0">
      <alignment horizontal="right" vertical="center"/>
    </xf>
    <xf numFmtId="0" fontId="38" fillId="0" borderId="4" applyNumberFormat="0" applyBorder="0" applyProtection="0">
      <alignment horizontal="right" vertical="center"/>
    </xf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33" borderId="6" applyNumberFormat="0" applyAlignment="0" applyProtection="0"/>
    <xf numFmtId="10" fontId="4" fillId="3" borderId="1" applyNumberFormat="0" applyBorder="0" applyAlignment="0" applyProtection="0"/>
    <xf numFmtId="0" fontId="66" fillId="0" borderId="15" applyNumberFormat="0" applyFill="0" applyAlignment="0" applyProtection="0"/>
    <xf numFmtId="0" fontId="67" fillId="34" borderId="0" applyNumberFormat="0" applyBorder="0" applyAlignment="0" applyProtection="0"/>
    <xf numFmtId="173" fontId="0" fillId="0" borderId="0">
      <alignment/>
      <protection/>
    </xf>
    <xf numFmtId="0" fontId="4" fillId="0" borderId="16">
      <alignment vertical="top" wrapText="1"/>
      <protection/>
    </xf>
    <xf numFmtId="0" fontId="0" fillId="35" borderId="17" applyNumberFormat="0" applyFont="0" applyAlignment="0" applyProtection="0"/>
    <xf numFmtId="0" fontId="68" fillId="29" borderId="18" applyNumberFormat="0" applyAlignment="0" applyProtection="0"/>
    <xf numFmtId="0" fontId="18" fillId="36" borderId="1" applyNumberFormat="0" applyProtection="0">
      <alignment horizontal="center" vertical="top" wrapText="1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9" fillId="0" borderId="1">
      <alignment horizontal="center" vertical="top" wrapText="1"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0" fillId="0" borderId="19">
      <alignment horizontal="center"/>
      <protection/>
    </xf>
    <xf numFmtId="3" fontId="22" fillId="0" borderId="0" applyFont="0" applyFill="0" applyBorder="0" applyAlignment="0" applyProtection="0"/>
    <xf numFmtId="0" fontId="22" fillId="37" borderId="0" applyNumberFormat="0" applyFont="0" applyBorder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0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 horizontal="center"/>
      <protection/>
    </xf>
    <xf numFmtId="0" fontId="10" fillId="2" borderId="0" xfId="0" applyFont="1" applyFill="1" applyAlignment="1" applyProtection="1">
      <alignment/>
      <protection/>
    </xf>
    <xf numFmtId="170" fontId="10" fillId="2" borderId="0" xfId="0" applyNumberFormat="1" applyFont="1" applyFill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71" fontId="0" fillId="0" borderId="0" xfId="0" applyNumberFormat="1" applyFill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1" fillId="0" borderId="9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 horizontal="center"/>
      <protection/>
    </xf>
    <xf numFmtId="0" fontId="5" fillId="2" borderId="9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1" fillId="0" borderId="26" xfId="0" applyFont="1" applyBorder="1" applyAlignment="1" applyProtection="1">
      <alignment/>
      <protection/>
    </xf>
    <xf numFmtId="49" fontId="0" fillId="0" borderId="25" xfId="0" applyNumberFormat="1" applyBorder="1" applyAlignment="1" applyProtection="1">
      <alignment horizontal="left"/>
      <protection locked="0"/>
    </xf>
    <xf numFmtId="18" fontId="4" fillId="0" borderId="27" xfId="0" applyNumberFormat="1" applyFont="1" applyFill="1" applyBorder="1" applyAlignment="1" applyProtection="1">
      <alignment horizontal="center"/>
      <protection locked="0"/>
    </xf>
    <xf numFmtId="18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22" xfId="0" applyBorder="1" applyAlignment="1" applyProtection="1">
      <alignment horizontal="left"/>
      <protection/>
    </xf>
    <xf numFmtId="18" fontId="4" fillId="0" borderId="0" xfId="0" applyNumberFormat="1" applyFont="1" applyAlignment="1" applyProtection="1">
      <alignment/>
      <protection locked="0"/>
    </xf>
    <xf numFmtId="0" fontId="36" fillId="0" borderId="0" xfId="67" applyBorder="1" applyProtection="1">
      <alignment horizontal="right" vertical="center"/>
      <protection/>
    </xf>
    <xf numFmtId="0" fontId="38" fillId="0" borderId="21" xfId="68" applyBorder="1" applyProtection="1">
      <alignment horizontal="right" vertical="center"/>
      <protection/>
    </xf>
    <xf numFmtId="179" fontId="1" fillId="38" borderId="28" xfId="0" applyNumberFormat="1" applyFont="1" applyFill="1" applyBorder="1" applyAlignment="1" applyProtection="1">
      <alignment horizontal="center"/>
      <protection/>
    </xf>
    <xf numFmtId="179" fontId="1" fillId="38" borderId="1" xfId="0" applyNumberFormat="1" applyFont="1" applyFill="1" applyBorder="1" applyAlignment="1" applyProtection="1">
      <alignment horizontal="center"/>
      <protection/>
    </xf>
    <xf numFmtId="179" fontId="4" fillId="38" borderId="1" xfId="0" applyNumberFormat="1" applyFont="1" applyFill="1" applyBorder="1" applyAlignment="1" applyProtection="1">
      <alignment horizontal="center"/>
      <protection/>
    </xf>
    <xf numFmtId="179" fontId="1" fillId="38" borderId="1" xfId="0" applyNumberFormat="1" applyFont="1" applyFill="1" applyBorder="1" applyAlignment="1" applyProtection="1">
      <alignment horizontal="center"/>
      <protection/>
    </xf>
    <xf numFmtId="0" fontId="0" fillId="38" borderId="1" xfId="0" applyFill="1" applyBorder="1" applyAlignment="1" applyProtection="1">
      <alignment horizontal="center"/>
      <protection/>
    </xf>
    <xf numFmtId="0" fontId="0" fillId="38" borderId="29" xfId="0" applyFill="1" applyBorder="1" applyAlignment="1" applyProtection="1">
      <alignment/>
      <protection/>
    </xf>
    <xf numFmtId="0" fontId="1" fillId="38" borderId="25" xfId="0" applyFont="1" applyFill="1" applyBorder="1" applyAlignment="1" applyProtection="1">
      <alignment horizontal="centerContinuous"/>
      <protection/>
    </xf>
    <xf numFmtId="0" fontId="1" fillId="38" borderId="28" xfId="0" applyFont="1" applyFill="1" applyBorder="1" applyAlignment="1" applyProtection="1">
      <alignment horizontal="centerContinuous"/>
      <protection/>
    </xf>
    <xf numFmtId="0" fontId="0" fillId="38" borderId="30" xfId="0" applyFill="1" applyBorder="1" applyAlignment="1" applyProtection="1">
      <alignment/>
      <protection/>
    </xf>
    <xf numFmtId="0" fontId="0" fillId="38" borderId="27" xfId="0" applyFill="1" applyBorder="1" applyAlignment="1" applyProtection="1">
      <alignment horizontal="center"/>
      <protection/>
    </xf>
    <xf numFmtId="0" fontId="1" fillId="38" borderId="30" xfId="0" applyFont="1" applyFill="1" applyBorder="1" applyAlignment="1" applyProtection="1">
      <alignment/>
      <protection/>
    </xf>
    <xf numFmtId="0" fontId="32" fillId="38" borderId="1" xfId="0" applyNumberFormat="1" applyFont="1" applyFill="1" applyBorder="1" applyAlignment="1" applyProtection="1">
      <alignment horizontal="center"/>
      <protection/>
    </xf>
    <xf numFmtId="171" fontId="32" fillId="38" borderId="1" xfId="0" applyNumberFormat="1" applyFont="1" applyFill="1" applyBorder="1" applyAlignment="1" applyProtection="1">
      <alignment horizontal="center"/>
      <protection/>
    </xf>
    <xf numFmtId="0" fontId="7" fillId="38" borderId="1" xfId="0" applyNumberFormat="1" applyFont="1" applyFill="1" applyBorder="1" applyAlignment="1" applyProtection="1">
      <alignment horizontal="center"/>
      <protection/>
    </xf>
    <xf numFmtId="0" fontId="7" fillId="38" borderId="1" xfId="0" applyFont="1" applyFill="1" applyBorder="1" applyAlignment="1" applyProtection="1">
      <alignment horizontal="center"/>
      <protection/>
    </xf>
    <xf numFmtId="0" fontId="1" fillId="38" borderId="29" xfId="0" applyFont="1" applyFill="1" applyBorder="1" applyAlignment="1" applyProtection="1">
      <alignment/>
      <protection/>
    </xf>
    <xf numFmtId="0" fontId="0" fillId="38" borderId="28" xfId="0" applyFill="1" applyBorder="1" applyAlignment="1" applyProtection="1">
      <alignment/>
      <protection/>
    </xf>
    <xf numFmtId="0" fontId="1" fillId="38" borderId="28" xfId="0" applyFont="1" applyFill="1" applyBorder="1" applyAlignment="1" applyProtection="1">
      <alignment/>
      <protection/>
    </xf>
    <xf numFmtId="0" fontId="4" fillId="38" borderId="1" xfId="0" applyNumberFormat="1" applyFon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  <protection locked="0"/>
    </xf>
    <xf numFmtId="0" fontId="31" fillId="0" borderId="26" xfId="0" applyFont="1" applyBorder="1" applyAlignment="1" applyProtection="1">
      <alignment horizontal="left"/>
      <protection/>
    </xf>
    <xf numFmtId="0" fontId="31" fillId="0" borderId="22" xfId="0" applyFont="1" applyBorder="1" applyAlignment="1" applyProtection="1">
      <alignment horizontal="left"/>
      <protection/>
    </xf>
    <xf numFmtId="0" fontId="31" fillId="0" borderId="2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1" fillId="38" borderId="28" xfId="0" applyFont="1" applyFill="1" applyBorder="1" applyAlignment="1" applyProtection="1">
      <alignment horizontal="center"/>
      <protection/>
    </xf>
    <xf numFmtId="0" fontId="1" fillId="38" borderId="1" xfId="0" applyFont="1" applyFill="1" applyBorder="1" applyAlignment="1" applyProtection="1">
      <alignment horizontal="center"/>
      <protection/>
    </xf>
    <xf numFmtId="49" fontId="0" fillId="0" borderId="31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49" fontId="0" fillId="0" borderId="31" xfId="0" applyNumberFormat="1" applyFont="1" applyBorder="1" applyAlignment="1" applyProtection="1">
      <alignment horizontal="left"/>
      <protection locked="0"/>
    </xf>
    <xf numFmtId="49" fontId="0" fillId="0" borderId="2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left"/>
      <protection/>
    </xf>
    <xf numFmtId="49" fontId="0" fillId="0" borderId="25" xfId="0" applyNumberFormat="1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170" fontId="0" fillId="0" borderId="21" xfId="0" applyNumberForma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27" xfId="0" applyFont="1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21" xfId="0" applyNumberForma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70" fontId="0" fillId="0" borderId="21" xfId="0" applyNumberFormat="1" applyBorder="1" applyAlignment="1" applyProtection="1">
      <alignment horizontal="center"/>
      <protection/>
    </xf>
    <xf numFmtId="170" fontId="0" fillId="0" borderId="25" xfId="0" applyNumberFormat="1" applyBorder="1" applyAlignment="1" applyProtection="1">
      <alignment horizontal="center"/>
      <protection/>
    </xf>
  </cellXfs>
  <cellStyles count="81">
    <cellStyle name="Normal" xfId="0"/>
    <cellStyle name="!Break" xfId="15"/>
    <cellStyle name="!component" xfId="16"/>
    <cellStyle name="!Head" xfId="17"/>
    <cellStyle name="!parent" xfId="18"/>
    <cellStyle name="!Title" xfId="19"/>
    <cellStyle name="!z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ctive" xfId="45"/>
    <cellStyle name="Bad" xfId="46"/>
    <cellStyle name="BOM-DOWN" xfId="47"/>
    <cellStyle name="Break" xfId="48"/>
    <cellStyle name="Calculation" xfId="49"/>
    <cellStyle name="Check Cell" xfId="50"/>
    <cellStyle name="Classic" xfId="51"/>
    <cellStyle name="Comma" xfId="52"/>
    <cellStyle name="Comma [0]" xfId="53"/>
    <cellStyle name="COMPACT" xfId="54"/>
    <cellStyle name="Component" xfId="55"/>
    <cellStyle name="Componet" xfId="56"/>
    <cellStyle name="Currency" xfId="57"/>
    <cellStyle name="Currency [0]" xfId="58"/>
    <cellStyle name="DownLoad" xfId="59"/>
    <cellStyle name="DSYSPROJ" xfId="60"/>
    <cellStyle name="Explanatory Text" xfId="61"/>
    <cellStyle name="Followed Hyperlink" xfId="62"/>
    <cellStyle name="FREE" xfId="63"/>
    <cellStyle name="GerBOM1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nput [yellow]" xfId="75"/>
    <cellStyle name="Linked Cell" xfId="76"/>
    <cellStyle name="Neutral" xfId="77"/>
    <cellStyle name="Normal - Style1" xfId="78"/>
    <cellStyle name="Normal body" xfId="79"/>
    <cellStyle name="Note" xfId="80"/>
    <cellStyle name="Output" xfId="81"/>
    <cellStyle name="Parent" xfId="82"/>
    <cellStyle name="Percent" xfId="83"/>
    <cellStyle name="Percent [2]" xfId="84"/>
    <cellStyle name="PIF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3</xdr:col>
      <xdr:colOff>352425</xdr:colOff>
      <xdr:row>4</xdr:row>
      <xdr:rowOff>85725</xdr:rowOff>
    </xdr:to>
    <xdr:pic>
      <xdr:nvPicPr>
        <xdr:cNvPr id="1" name="Picture 35" descr="San Jose State Universit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1924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F71"/>
  <sheetViews>
    <sheetView showGridLines="0" tabSelected="1" workbookViewId="0" topLeftCell="A1">
      <selection activeCell="D3" sqref="D3"/>
    </sheetView>
  </sheetViews>
  <sheetFormatPr defaultColWidth="8.8515625" defaultRowHeight="12.75"/>
  <cols>
    <col min="1" max="22" width="8.28125" style="1" customWidth="1"/>
    <col min="23" max="23" width="13.140625" style="1" customWidth="1"/>
    <col min="24" max="26" width="8.8515625" style="38" customWidth="1"/>
    <col min="27" max="16384" width="8.8515625" style="1" customWidth="1"/>
  </cols>
  <sheetData>
    <row r="4" ht="27.75">
      <c r="W4" s="52" t="s">
        <v>62</v>
      </c>
    </row>
    <row r="5" spans="1:23" ht="18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53" t="s">
        <v>67</v>
      </c>
    </row>
    <row r="6" spans="1:23" ht="12.75">
      <c r="A6" s="39" t="s">
        <v>69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V6" s="3"/>
      <c r="W6" s="40" t="s">
        <v>68</v>
      </c>
    </row>
    <row r="7" spans="2:23" ht="15">
      <c r="B7" s="41"/>
      <c r="C7" s="42"/>
      <c r="D7" s="42"/>
      <c r="E7" s="42"/>
      <c r="F7" s="22"/>
      <c r="G7" s="42"/>
      <c r="H7" s="42"/>
      <c r="I7" s="42"/>
      <c r="J7" s="42"/>
      <c r="K7" s="42"/>
      <c r="L7" s="42"/>
      <c r="M7" s="42"/>
      <c r="N7" s="43"/>
      <c r="P7" s="42"/>
      <c r="Q7" s="42"/>
      <c r="R7" s="42"/>
      <c r="S7" s="42"/>
      <c r="T7" s="42"/>
      <c r="U7" s="42"/>
      <c r="V7" s="42"/>
      <c r="W7" s="42"/>
    </row>
    <row r="8" spans="1:23" ht="15">
      <c r="A8" s="44"/>
      <c r="B8" s="42"/>
      <c r="C8" s="42"/>
      <c r="D8" s="42"/>
      <c r="E8" s="42"/>
      <c r="F8" s="44"/>
      <c r="G8" s="42"/>
      <c r="H8" s="45"/>
      <c r="I8" s="45"/>
      <c r="J8" s="45"/>
      <c r="K8" s="45"/>
      <c r="L8" s="42"/>
      <c r="M8" s="42"/>
      <c r="N8" s="42"/>
      <c r="O8" s="22"/>
      <c r="P8" s="42"/>
      <c r="Q8" s="42"/>
      <c r="R8" s="42"/>
      <c r="S8" s="42"/>
      <c r="T8" s="42"/>
      <c r="U8" s="42"/>
      <c r="V8" s="42"/>
      <c r="W8" s="42"/>
    </row>
    <row r="9" spans="1:26" ht="12" customHeight="1">
      <c r="A9" s="75" t="s">
        <v>60</v>
      </c>
      <c r="B9" s="76"/>
      <c r="C9" s="76"/>
      <c r="D9" s="76"/>
      <c r="E9" s="76"/>
      <c r="F9" s="76"/>
      <c r="G9" s="76"/>
      <c r="H9" s="76"/>
      <c r="I9" s="76"/>
      <c r="J9" s="76"/>
      <c r="K9" s="77"/>
      <c r="L9" s="75" t="s">
        <v>59</v>
      </c>
      <c r="M9" s="76"/>
      <c r="N9" s="76"/>
      <c r="O9" s="76"/>
      <c r="P9" s="76"/>
      <c r="Q9" s="76"/>
      <c r="R9" s="76"/>
      <c r="S9" s="76"/>
      <c r="T9" s="77"/>
      <c r="U9" s="34" t="s">
        <v>58</v>
      </c>
      <c r="V9" s="8"/>
      <c r="W9" s="23"/>
      <c r="X9" s="1"/>
      <c r="Y9" s="17" t="s">
        <v>0</v>
      </c>
      <c r="Z9" s="17" t="s">
        <v>1</v>
      </c>
    </row>
    <row r="10" spans="1:26" ht="12" customHeigh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4"/>
      <c r="L10" s="78"/>
      <c r="M10" s="79"/>
      <c r="N10" s="79"/>
      <c r="O10" s="79"/>
      <c r="P10" s="79"/>
      <c r="Q10" s="79"/>
      <c r="R10" s="79"/>
      <c r="S10" s="79"/>
      <c r="T10" s="80"/>
      <c r="U10" s="24"/>
      <c r="V10" s="30"/>
      <c r="W10" s="46"/>
      <c r="X10" s="1"/>
      <c r="Y10" s="17">
        <v>0</v>
      </c>
      <c r="Z10" s="17">
        <v>0</v>
      </c>
    </row>
    <row r="11" spans="1:26" ht="12" customHeight="1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5"/>
      <c r="L11" s="86"/>
      <c r="M11" s="87"/>
      <c r="N11" s="87"/>
      <c r="O11" s="87"/>
      <c r="P11" s="87"/>
      <c r="Q11" s="107"/>
      <c r="R11" s="84"/>
      <c r="S11" s="84"/>
      <c r="T11" s="85"/>
      <c r="U11" s="18" t="s">
        <v>2</v>
      </c>
      <c r="V11" s="32"/>
      <c r="W11" s="35"/>
      <c r="X11" s="3"/>
      <c r="Y11" s="17">
        <f>Y10+1</f>
        <v>1</v>
      </c>
      <c r="Z11" s="17">
        <v>0.1</v>
      </c>
    </row>
    <row r="12" spans="1:26" ht="15.75" customHeight="1">
      <c r="A12" s="18" t="s">
        <v>6</v>
      </c>
      <c r="B12" s="3"/>
      <c r="C12" s="3"/>
      <c r="D12" s="3"/>
      <c r="E12" s="3"/>
      <c r="F12" s="3"/>
      <c r="G12" s="3"/>
      <c r="J12" s="3"/>
      <c r="L12" s="18" t="s">
        <v>66</v>
      </c>
      <c r="M12" s="3"/>
      <c r="N12" s="3"/>
      <c r="O12" s="3"/>
      <c r="P12" s="3"/>
      <c r="Q12" s="107"/>
      <c r="R12" s="21" t="s">
        <v>4</v>
      </c>
      <c r="S12" s="47"/>
      <c r="T12" s="47"/>
      <c r="U12" s="100"/>
      <c r="V12" s="47"/>
      <c r="W12" s="25" t="s">
        <v>5</v>
      </c>
      <c r="X12" s="47"/>
      <c r="Y12" s="17">
        <f aca="true" t="shared" si="0" ref="Y12:Y27">Y11+1</f>
        <v>2</v>
      </c>
      <c r="Z12" s="17">
        <v>0.1</v>
      </c>
    </row>
    <row r="13" spans="1:26" ht="12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2"/>
      <c r="L13" s="78"/>
      <c r="M13" s="79"/>
      <c r="N13" s="79"/>
      <c r="O13" s="79"/>
      <c r="P13" s="79"/>
      <c r="Q13" s="107"/>
      <c r="R13" s="79"/>
      <c r="S13" s="79"/>
      <c r="T13" s="80"/>
      <c r="U13" s="100"/>
      <c r="V13" s="19" t="s">
        <v>7</v>
      </c>
      <c r="W13" s="29" t="s">
        <v>1</v>
      </c>
      <c r="X13" s="19"/>
      <c r="Y13" s="17">
        <f t="shared" si="0"/>
        <v>3</v>
      </c>
      <c r="Z13" s="17">
        <v>0.1</v>
      </c>
    </row>
    <row r="14" spans="1:26" ht="12" customHeight="1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78"/>
      <c r="M14" s="79"/>
      <c r="N14" s="79"/>
      <c r="O14" s="79"/>
      <c r="P14" s="79"/>
      <c r="Q14" s="107"/>
      <c r="R14" s="79"/>
      <c r="S14" s="79"/>
      <c r="T14" s="80"/>
      <c r="U14" s="100"/>
      <c r="V14" s="9" t="s">
        <v>8</v>
      </c>
      <c r="W14" s="26">
        <v>1</v>
      </c>
      <c r="X14" s="10"/>
      <c r="Y14" s="17">
        <f t="shared" si="0"/>
        <v>4</v>
      </c>
      <c r="Z14" s="17">
        <v>0.1</v>
      </c>
    </row>
    <row r="15" spans="1:26" ht="12" customHeight="1">
      <c r="A15" s="86"/>
      <c r="B15" s="87"/>
      <c r="C15" s="87"/>
      <c r="D15" s="48"/>
      <c r="E15" s="84"/>
      <c r="F15" s="84"/>
      <c r="G15" s="84"/>
      <c r="I15" s="84"/>
      <c r="J15" s="84"/>
      <c r="K15" s="85"/>
      <c r="L15" s="86"/>
      <c r="M15" s="87"/>
      <c r="N15" s="87"/>
      <c r="O15" s="87"/>
      <c r="P15" s="87"/>
      <c r="Q15" s="107"/>
      <c r="R15" s="87"/>
      <c r="S15" s="87"/>
      <c r="T15" s="95"/>
      <c r="U15" s="100"/>
      <c r="V15" s="9" t="s">
        <v>11</v>
      </c>
      <c r="W15" s="26">
        <v>2</v>
      </c>
      <c r="X15" s="10"/>
      <c r="Y15" s="17">
        <f t="shared" si="0"/>
        <v>5</v>
      </c>
      <c r="Z15" s="17">
        <v>0.1</v>
      </c>
    </row>
    <row r="16" spans="1:32" ht="12" customHeight="1">
      <c r="A16" s="18"/>
      <c r="B16" s="6"/>
      <c r="C16" s="3"/>
      <c r="D16" s="21"/>
      <c r="E16" s="30" t="s">
        <v>43</v>
      </c>
      <c r="F16" s="21"/>
      <c r="G16" s="3"/>
      <c r="I16" s="32" t="s">
        <v>44</v>
      </c>
      <c r="J16" s="3"/>
      <c r="L16" s="18" t="s">
        <v>9</v>
      </c>
      <c r="M16" s="3"/>
      <c r="N16" s="3"/>
      <c r="O16" s="3"/>
      <c r="P16" s="3"/>
      <c r="Q16" s="107"/>
      <c r="R16" s="21" t="s">
        <v>10</v>
      </c>
      <c r="S16" s="10"/>
      <c r="T16" s="9"/>
      <c r="U16" s="100"/>
      <c r="V16" s="9" t="s">
        <v>12</v>
      </c>
      <c r="W16" s="26">
        <v>3</v>
      </c>
      <c r="X16" s="10"/>
      <c r="Y16" s="17">
        <f t="shared" si="0"/>
        <v>6</v>
      </c>
      <c r="Z16" s="17">
        <v>0.1</v>
      </c>
      <c r="AC16" s="4"/>
      <c r="AD16" s="4"/>
      <c r="AF16" s="4"/>
    </row>
    <row r="17" spans="1:32" ht="12" customHeight="1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2"/>
      <c r="L17" s="109" t="s">
        <v>3</v>
      </c>
      <c r="M17" s="110"/>
      <c r="N17" s="110"/>
      <c r="O17" s="110"/>
      <c r="P17" s="110"/>
      <c r="Q17" s="107"/>
      <c r="R17" s="101"/>
      <c r="S17" s="101"/>
      <c r="T17" s="102"/>
      <c r="U17" s="100"/>
      <c r="V17" s="9" t="s">
        <v>13</v>
      </c>
      <c r="W17" s="26">
        <v>4</v>
      </c>
      <c r="X17" s="10"/>
      <c r="Y17" s="17">
        <f t="shared" si="0"/>
        <v>7</v>
      </c>
      <c r="Z17" s="17">
        <v>0.2</v>
      </c>
      <c r="AA17" s="3"/>
      <c r="AB17" s="5"/>
      <c r="AC17" s="6"/>
      <c r="AD17" s="3"/>
      <c r="AE17" s="5"/>
      <c r="AF17" s="6"/>
    </row>
    <row r="18" spans="1:32" ht="12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2"/>
      <c r="L18" s="109"/>
      <c r="M18" s="110"/>
      <c r="N18" s="110"/>
      <c r="O18" s="110"/>
      <c r="P18" s="110"/>
      <c r="Q18" s="107"/>
      <c r="R18" s="101"/>
      <c r="S18" s="101"/>
      <c r="T18" s="102"/>
      <c r="U18" s="100"/>
      <c r="V18" s="9" t="s">
        <v>14</v>
      </c>
      <c r="W18" s="26">
        <v>5</v>
      </c>
      <c r="X18" s="10"/>
      <c r="Y18" s="17">
        <f t="shared" si="0"/>
        <v>8</v>
      </c>
      <c r="Z18" s="17">
        <v>0.2</v>
      </c>
      <c r="AF18" s="2"/>
    </row>
    <row r="19" spans="1:26" ht="12" customHeight="1">
      <c r="A19" s="96">
        <f>SUM(W28+W31+W34+W37+W40+W43)</f>
        <v>0</v>
      </c>
      <c r="B19" s="97"/>
      <c r="C19" s="97"/>
      <c r="D19" s="33" t="s">
        <v>57</v>
      </c>
      <c r="E19" s="98"/>
      <c r="F19" s="98"/>
      <c r="G19" s="98"/>
      <c r="H19" s="33" t="s">
        <v>55</v>
      </c>
      <c r="I19" s="111">
        <f>A19*E19</f>
        <v>0</v>
      </c>
      <c r="J19" s="111"/>
      <c r="K19" s="112"/>
      <c r="L19" s="109"/>
      <c r="M19" s="110"/>
      <c r="N19" s="110"/>
      <c r="O19" s="110"/>
      <c r="P19" s="110"/>
      <c r="Q19" s="107"/>
      <c r="R19" s="101"/>
      <c r="S19" s="101"/>
      <c r="T19" s="102"/>
      <c r="U19" s="100"/>
      <c r="V19" s="9" t="s">
        <v>15</v>
      </c>
      <c r="W19" s="26">
        <v>6</v>
      </c>
      <c r="X19" s="10"/>
      <c r="Y19" s="17">
        <f t="shared" si="0"/>
        <v>9</v>
      </c>
      <c r="Z19" s="17">
        <v>0.2</v>
      </c>
    </row>
    <row r="20" spans="1:26" ht="12.75" customHeight="1">
      <c r="A20" s="18" t="s">
        <v>56</v>
      </c>
      <c r="B20" s="3"/>
      <c r="C20" s="3"/>
      <c r="E20" s="21" t="s">
        <v>54</v>
      </c>
      <c r="F20" s="16"/>
      <c r="G20" s="32"/>
      <c r="I20" s="21" t="s">
        <v>41</v>
      </c>
      <c r="J20" s="3"/>
      <c r="L20" s="18"/>
      <c r="M20" s="20"/>
      <c r="N20" s="20"/>
      <c r="O20" s="20"/>
      <c r="P20" s="20"/>
      <c r="Q20" s="107"/>
      <c r="R20" s="20"/>
      <c r="S20" s="10"/>
      <c r="T20" s="9"/>
      <c r="U20" s="100"/>
      <c r="V20" s="9" t="s">
        <v>16</v>
      </c>
      <c r="W20" s="26">
        <v>7</v>
      </c>
      <c r="X20" s="10"/>
      <c r="Y20" s="17">
        <f t="shared" si="0"/>
        <v>10</v>
      </c>
      <c r="Z20" s="17">
        <v>0.2</v>
      </c>
    </row>
    <row r="21" spans="1:26" ht="12" customHeight="1">
      <c r="A21" s="18" t="s">
        <v>17</v>
      </c>
      <c r="B21" s="3"/>
      <c r="C21" s="3"/>
      <c r="D21" s="3"/>
      <c r="E21" s="3"/>
      <c r="I21" s="21" t="s">
        <v>42</v>
      </c>
      <c r="J21" s="3"/>
      <c r="K21" s="20"/>
      <c r="L21" s="100"/>
      <c r="M21" s="101"/>
      <c r="N21" s="101"/>
      <c r="O21" s="101"/>
      <c r="P21" s="101"/>
      <c r="Q21" s="107"/>
      <c r="R21" s="88"/>
      <c r="S21" s="88"/>
      <c r="T21" s="89"/>
      <c r="U21" s="100"/>
      <c r="V21" s="9" t="s">
        <v>18</v>
      </c>
      <c r="W21" s="26">
        <v>8</v>
      </c>
      <c r="X21" s="10"/>
      <c r="Y21" s="17">
        <f t="shared" si="0"/>
        <v>11</v>
      </c>
      <c r="Z21" s="17">
        <v>0.2</v>
      </c>
    </row>
    <row r="22" spans="1:26" ht="12.7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2"/>
      <c r="L22" s="100"/>
      <c r="M22" s="101"/>
      <c r="N22" s="101"/>
      <c r="O22" s="101"/>
      <c r="P22" s="101"/>
      <c r="Q22" s="107"/>
      <c r="R22" s="88"/>
      <c r="S22" s="88"/>
      <c r="T22" s="89"/>
      <c r="U22" s="100"/>
      <c r="V22" s="9" t="s">
        <v>19</v>
      </c>
      <c r="W22" s="26">
        <v>9</v>
      </c>
      <c r="X22" s="10"/>
      <c r="Y22" s="17">
        <f t="shared" si="0"/>
        <v>12</v>
      </c>
      <c r="Z22" s="17">
        <v>0.2</v>
      </c>
    </row>
    <row r="23" spans="1:26" ht="12" customHeight="1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103"/>
      <c r="L23" s="96"/>
      <c r="M23" s="97"/>
      <c r="N23" s="97"/>
      <c r="O23" s="97"/>
      <c r="P23" s="97"/>
      <c r="Q23" s="108"/>
      <c r="R23" s="90"/>
      <c r="S23" s="90"/>
      <c r="T23" s="91"/>
      <c r="U23" s="96"/>
      <c r="V23" s="27" t="s">
        <v>20</v>
      </c>
      <c r="W23" s="28">
        <v>10</v>
      </c>
      <c r="X23" s="10"/>
      <c r="Y23" s="17">
        <f t="shared" si="0"/>
        <v>13</v>
      </c>
      <c r="Z23" s="17">
        <v>0.3</v>
      </c>
    </row>
    <row r="24" spans="1:26" ht="12">
      <c r="A24" s="59"/>
      <c r="B24" s="60" t="s">
        <v>21</v>
      </c>
      <c r="C24" s="61"/>
      <c r="D24" s="61"/>
      <c r="E24" s="61" t="s">
        <v>22</v>
      </c>
      <c r="F24" s="61"/>
      <c r="G24" s="61"/>
      <c r="H24" s="61" t="s">
        <v>23</v>
      </c>
      <c r="I24" s="61"/>
      <c r="J24" s="61"/>
      <c r="K24" s="61" t="s">
        <v>24</v>
      </c>
      <c r="L24" s="61"/>
      <c r="M24" s="61"/>
      <c r="N24" s="81" t="s">
        <v>25</v>
      </c>
      <c r="O24" s="81"/>
      <c r="P24" s="81"/>
      <c r="Q24" s="81" t="s">
        <v>39</v>
      </c>
      <c r="R24" s="81"/>
      <c r="S24" s="81"/>
      <c r="T24" s="82" t="s">
        <v>40</v>
      </c>
      <c r="U24" s="81"/>
      <c r="V24" s="82"/>
      <c r="W24" s="54" t="s">
        <v>17</v>
      </c>
      <c r="Y24" s="17">
        <f t="shared" si="0"/>
        <v>14</v>
      </c>
      <c r="Z24" s="17">
        <v>0.3</v>
      </c>
    </row>
    <row r="25" spans="1:26" ht="12">
      <c r="A25" s="62"/>
      <c r="B25" s="63" t="s">
        <v>26</v>
      </c>
      <c r="C25" s="58" t="s">
        <v>27</v>
      </c>
      <c r="D25" s="58" t="s">
        <v>28</v>
      </c>
      <c r="E25" s="58" t="s">
        <v>26</v>
      </c>
      <c r="F25" s="58" t="s">
        <v>27</v>
      </c>
      <c r="G25" s="58" t="s">
        <v>28</v>
      </c>
      <c r="H25" s="58" t="s">
        <v>26</v>
      </c>
      <c r="I25" s="58" t="s">
        <v>27</v>
      </c>
      <c r="J25" s="58" t="s">
        <v>28</v>
      </c>
      <c r="K25" s="58" t="s">
        <v>26</v>
      </c>
      <c r="L25" s="58" t="s">
        <v>27</v>
      </c>
      <c r="M25" s="58" t="s">
        <v>28</v>
      </c>
      <c r="N25" s="58" t="s">
        <v>26</v>
      </c>
      <c r="O25" s="58" t="s">
        <v>27</v>
      </c>
      <c r="P25" s="58" t="s">
        <v>28</v>
      </c>
      <c r="Q25" s="58" t="s">
        <v>26</v>
      </c>
      <c r="R25" s="58" t="s">
        <v>27</v>
      </c>
      <c r="S25" s="58" t="s">
        <v>28</v>
      </c>
      <c r="T25" s="58" t="s">
        <v>26</v>
      </c>
      <c r="U25" s="58" t="s">
        <v>27</v>
      </c>
      <c r="V25" s="58" t="s">
        <v>28</v>
      </c>
      <c r="W25" s="55" t="s">
        <v>29</v>
      </c>
      <c r="Y25" s="17">
        <f t="shared" si="0"/>
        <v>15</v>
      </c>
      <c r="Z25" s="17">
        <v>0.3</v>
      </c>
    </row>
    <row r="26" spans="1:26" ht="15" customHeight="1">
      <c r="A26" s="69" t="s">
        <v>30</v>
      </c>
      <c r="B26" s="51"/>
      <c r="C26" s="37"/>
      <c r="D26" s="72">
        <f>IF(B26=0,0,(HOUR(B28)+VLOOKUP((MINUTE(B28)),$Y$10:$Z$69,2,FALSE)))</f>
        <v>0</v>
      </c>
      <c r="E26" s="37"/>
      <c r="F26" s="37"/>
      <c r="G26" s="72">
        <f>IF(E26=0,0,(HOUR(E28)+VLOOKUP((MINUTE(E28)),$Y$10:$Z$69,2,FALSE)))</f>
        <v>0</v>
      </c>
      <c r="H26" s="37"/>
      <c r="I26" s="37"/>
      <c r="J26" s="72">
        <f>IF(H26=0,0,(HOUR(H28)+VLOOKUP((MINUTE(H28)),$Y$10:$Z$69,2,FALSE)))</f>
        <v>0</v>
      </c>
      <c r="K26" s="37"/>
      <c r="L26" s="37"/>
      <c r="M26" s="72">
        <f>IF(K26=0,0,(HOUR(K28)+VLOOKUP((MINUTE(K28)),$Y$10:$Z$69,2,FALSE)))</f>
        <v>0</v>
      </c>
      <c r="N26" s="37"/>
      <c r="O26" s="37"/>
      <c r="P26" s="72">
        <f>IF(N26=0,0,(HOUR(N28)+VLOOKUP((MINUTE(N28)),$Y$10:$Z$69,2,FALSE)))</f>
        <v>0</v>
      </c>
      <c r="Q26" s="37"/>
      <c r="R26" s="37"/>
      <c r="S26" s="72">
        <f>IF(Q26=0,0,(HOUR(Q28)+VLOOKUP((MINUTE(Q28)),$Y$10:$Z$69,2,FALSE)))</f>
        <v>0</v>
      </c>
      <c r="T26" s="37"/>
      <c r="U26" s="37"/>
      <c r="V26" s="72">
        <f>IF(T26=0,0,(HOUR(T28)+VLOOKUP((MINUTE(T28)),$Y$10:$Z$69,2,FALSE)))</f>
        <v>0</v>
      </c>
      <c r="W26" s="56"/>
      <c r="Y26" s="17">
        <f t="shared" si="0"/>
        <v>16</v>
      </c>
      <c r="Z26" s="17">
        <v>0.3</v>
      </c>
    </row>
    <row r="27" spans="1:26" ht="15" customHeight="1">
      <c r="A27" s="70"/>
      <c r="B27" s="36"/>
      <c r="C27" s="37"/>
      <c r="D27" s="72">
        <f>IF(B27=0,0,(HOUR(C28)+VLOOKUP((MINUTE(C28)),$Y$10:$Z$69,2,FALSE)))</f>
        <v>0</v>
      </c>
      <c r="E27" s="37"/>
      <c r="F27" s="37"/>
      <c r="G27" s="72">
        <f>IF(E27=0,0,(HOUR(F28)+VLOOKUP((MINUTE(F28)),$Y$10:$Z$69,2,FALSE)))</f>
        <v>0</v>
      </c>
      <c r="H27" s="37"/>
      <c r="I27" s="37"/>
      <c r="J27" s="72">
        <f>IF(H27=0,0,(HOUR(I28)+VLOOKUP((MINUTE(I28)),$Y$10:$Z$69,2,FALSE)))</f>
        <v>0</v>
      </c>
      <c r="K27" s="37"/>
      <c r="L27" s="37"/>
      <c r="M27" s="72">
        <f>IF(K27=0,0,(HOUR(L28)+VLOOKUP((MINUTE(L28)),$Y$10:$Z$69,2,FALSE)))</f>
        <v>0</v>
      </c>
      <c r="N27" s="37"/>
      <c r="O27" s="37"/>
      <c r="P27" s="72">
        <f>IF(N27=0,0,(HOUR(O28)+VLOOKUP((MINUTE(O28)),$Y$10:$Z$69,2,FALSE)))</f>
        <v>0</v>
      </c>
      <c r="Q27" s="37"/>
      <c r="R27" s="37"/>
      <c r="S27" s="72">
        <f>IF(Q27=0,0,(HOUR(R28)+VLOOKUP((MINUTE(R28)),$Y$10:$Z$69,2,FALSE)))</f>
        <v>0</v>
      </c>
      <c r="T27" s="37"/>
      <c r="U27" s="37"/>
      <c r="V27" s="72">
        <f>IF(T27=0,0,(HOUR(U28)+VLOOKUP((MINUTE(U28)),$Y$10:$Z$69,2,FALSE)))</f>
        <v>0</v>
      </c>
      <c r="W27" s="56"/>
      <c r="Y27" s="17">
        <f t="shared" si="0"/>
        <v>17</v>
      </c>
      <c r="Z27" s="17">
        <v>0.3</v>
      </c>
    </row>
    <row r="28" spans="1:26" ht="15" customHeight="1">
      <c r="A28" s="64" t="s">
        <v>31</v>
      </c>
      <c r="B28" s="65">
        <f>C26-B26</f>
        <v>0</v>
      </c>
      <c r="C28" s="66">
        <f>C27-B27</f>
        <v>0</v>
      </c>
      <c r="D28" s="67">
        <f>D26+D27</f>
        <v>0</v>
      </c>
      <c r="E28" s="66">
        <f>F26-E26</f>
        <v>0</v>
      </c>
      <c r="F28" s="66">
        <f>F27-E27</f>
        <v>0</v>
      </c>
      <c r="G28" s="68">
        <f>G26+G27</f>
        <v>0</v>
      </c>
      <c r="H28" s="66">
        <f>I26-H26</f>
        <v>0</v>
      </c>
      <c r="I28" s="66">
        <f>I27-H27</f>
        <v>0</v>
      </c>
      <c r="J28" s="67">
        <f>J26+J27</f>
        <v>0</v>
      </c>
      <c r="K28" s="66">
        <f>L26-K26</f>
        <v>0</v>
      </c>
      <c r="L28" s="66">
        <f>L27-K27</f>
        <v>0</v>
      </c>
      <c r="M28" s="67">
        <f>M26+M27</f>
        <v>0</v>
      </c>
      <c r="N28" s="66">
        <f>O26-N26</f>
        <v>0</v>
      </c>
      <c r="O28" s="66">
        <f>O27-N27</f>
        <v>0</v>
      </c>
      <c r="P28" s="67">
        <f>P26+P27</f>
        <v>0</v>
      </c>
      <c r="Q28" s="66">
        <f>R26-Q26</f>
        <v>0</v>
      </c>
      <c r="R28" s="66">
        <f>R27-Q27</f>
        <v>0</v>
      </c>
      <c r="S28" s="67">
        <f>S26+S27</f>
        <v>0</v>
      </c>
      <c r="T28" s="66">
        <f>U26-T26</f>
        <v>0</v>
      </c>
      <c r="U28" s="66">
        <f>U27-T27</f>
        <v>0</v>
      </c>
      <c r="V28" s="67">
        <f>V26+V27</f>
        <v>0</v>
      </c>
      <c r="W28" s="56">
        <f>D28+G28+J28+M28+P28+S28+V28</f>
        <v>0</v>
      </c>
      <c r="Y28" s="17">
        <f aca="true" t="shared" si="1" ref="Y28:Y43">Y27+1</f>
        <v>18</v>
      </c>
      <c r="Z28" s="17">
        <v>0.3</v>
      </c>
    </row>
    <row r="29" spans="1:26" ht="15" customHeight="1">
      <c r="A29" s="69" t="s">
        <v>32</v>
      </c>
      <c r="B29" s="36"/>
      <c r="C29" s="37"/>
      <c r="D29" s="72">
        <f>IF(B29=0,0,(HOUR(B31)+VLOOKUP((MINUTE(B31)),$Y$10:$Z$69,2,FALSE)))</f>
        <v>0</v>
      </c>
      <c r="E29" s="37"/>
      <c r="F29" s="37"/>
      <c r="G29" s="72">
        <f>IF(E29=0,0,(HOUR(E31)+VLOOKUP((MINUTE(E31)),$Y$10:$Z$69,2,FALSE)))</f>
        <v>0</v>
      </c>
      <c r="H29" s="37"/>
      <c r="I29" s="37"/>
      <c r="J29" s="72">
        <f>IF(H29=0,0,(HOUR(H31)+VLOOKUP((MINUTE(H31)),$Y$10:$Z$69,2,FALSE)))</f>
        <v>0</v>
      </c>
      <c r="K29" s="37"/>
      <c r="L29" s="37"/>
      <c r="M29" s="72">
        <f>IF(K29=0,0,(HOUR(K31)+VLOOKUP((MINUTE(K31)),$Y$10:$Z$69,2,FALSE)))</f>
        <v>0</v>
      </c>
      <c r="N29" s="37"/>
      <c r="O29" s="37"/>
      <c r="P29" s="72">
        <f>IF(N29=0,0,(HOUR(N31)+VLOOKUP((MINUTE(N31)),$Y$10:$Z$69,2,FALSE)))</f>
        <v>0</v>
      </c>
      <c r="Q29" s="37"/>
      <c r="R29" s="37"/>
      <c r="S29" s="72">
        <f>IF(Q29=0,0,(HOUR(Q31)+VLOOKUP((MINUTE(Q31)),$Y$10:$Z$69,2,FALSE)))</f>
        <v>0</v>
      </c>
      <c r="T29" s="37"/>
      <c r="U29" s="37"/>
      <c r="V29" s="72">
        <f>IF(T29=0,0,(HOUR(T31)+VLOOKUP((MINUTE(T31)),$Y$10:$Z$69,2,FALSE)))</f>
        <v>0</v>
      </c>
      <c r="W29" s="56"/>
      <c r="Y29" s="17">
        <f t="shared" si="1"/>
        <v>19</v>
      </c>
      <c r="Z29" s="17">
        <v>0.4</v>
      </c>
    </row>
    <row r="30" spans="1:26" ht="15" customHeight="1">
      <c r="A30" s="70"/>
      <c r="B30" s="36"/>
      <c r="C30" s="37"/>
      <c r="D30" s="72">
        <f>IF(B30=0,0,(HOUR(C31)+VLOOKUP((MINUTE(C31)),$Y$10:$Z$69,2,FALSE)))</f>
        <v>0</v>
      </c>
      <c r="E30" s="37"/>
      <c r="F30" s="37"/>
      <c r="G30" s="72">
        <f>IF(E30=0,0,(HOUR(F31)+VLOOKUP((MINUTE(F31)),$Y$10:$Z$69,2,FALSE)))</f>
        <v>0</v>
      </c>
      <c r="H30" s="37"/>
      <c r="I30" s="37"/>
      <c r="J30" s="72">
        <f>IF(H30=0,0,(HOUR(I31)+VLOOKUP((MINUTE(I31)),$Y$10:$Z$69,2,FALSE)))</f>
        <v>0</v>
      </c>
      <c r="K30" s="37"/>
      <c r="L30" s="37"/>
      <c r="M30" s="72">
        <f>IF(K30=0,0,(HOUR(L31)+VLOOKUP((MINUTE(L31)),$Y$10:$Z$69,2,FALSE)))</f>
        <v>0</v>
      </c>
      <c r="N30" s="37"/>
      <c r="O30" s="37"/>
      <c r="P30" s="72">
        <f>IF(N30=0,0,(HOUR(O31)+VLOOKUP((MINUTE(O31)),$Y$10:$Z$69,2,FALSE)))</f>
        <v>0</v>
      </c>
      <c r="Q30" s="37"/>
      <c r="R30" s="37"/>
      <c r="S30" s="72">
        <f>IF(Q30=0,0,(HOUR(R31)+VLOOKUP((MINUTE(R31)),$Y$10:$Z$69,2,FALSE)))</f>
        <v>0</v>
      </c>
      <c r="T30" s="37"/>
      <c r="U30" s="37"/>
      <c r="V30" s="72">
        <f>IF(T30=0,0,(HOUR(U31)+VLOOKUP((MINUTE(U31)),$Y$10:$Z$69,2,FALSE)))</f>
        <v>0</v>
      </c>
      <c r="W30" s="56"/>
      <c r="Y30" s="17">
        <f t="shared" si="1"/>
        <v>20</v>
      </c>
      <c r="Z30" s="17">
        <v>0.4</v>
      </c>
    </row>
    <row r="31" spans="1:26" ht="15" customHeight="1">
      <c r="A31" s="64" t="s">
        <v>31</v>
      </c>
      <c r="B31" s="66">
        <f>C29-B29</f>
        <v>0</v>
      </c>
      <c r="C31" s="66">
        <f>C30-B30</f>
        <v>0</v>
      </c>
      <c r="D31" s="67">
        <f>D29+D30</f>
        <v>0</v>
      </c>
      <c r="E31" s="66">
        <f>F29-E29</f>
        <v>0</v>
      </c>
      <c r="F31" s="66">
        <f>F30-E30</f>
        <v>0</v>
      </c>
      <c r="G31" s="67">
        <f>G29+G30</f>
        <v>0</v>
      </c>
      <c r="H31" s="66">
        <f>I29-H29</f>
        <v>0</v>
      </c>
      <c r="I31" s="66">
        <f>I30-H30</f>
        <v>0</v>
      </c>
      <c r="J31" s="67">
        <f>J29+J30</f>
        <v>0</v>
      </c>
      <c r="K31" s="66">
        <f>L29-K29</f>
        <v>0</v>
      </c>
      <c r="L31" s="66">
        <f>L30-K30</f>
        <v>0</v>
      </c>
      <c r="M31" s="67">
        <f>M29+M30</f>
        <v>0</v>
      </c>
      <c r="N31" s="66">
        <f>O29-N29</f>
        <v>0</v>
      </c>
      <c r="O31" s="66">
        <f>O30-N30</f>
        <v>0</v>
      </c>
      <c r="P31" s="67">
        <f>P29+P30</f>
        <v>0</v>
      </c>
      <c r="Q31" s="66">
        <f>R29-Q29</f>
        <v>0</v>
      </c>
      <c r="R31" s="66">
        <f>R30-Q30</f>
        <v>0</v>
      </c>
      <c r="S31" s="67">
        <f>S29+S30</f>
        <v>0</v>
      </c>
      <c r="T31" s="66">
        <f>U29-T29</f>
        <v>0</v>
      </c>
      <c r="U31" s="66">
        <f>U30-T30</f>
        <v>0</v>
      </c>
      <c r="V31" s="67">
        <f>V29+V30</f>
        <v>0</v>
      </c>
      <c r="W31" s="56">
        <f>D31+G31+J31+M31+P31+S31+V31</f>
        <v>0</v>
      </c>
      <c r="Y31" s="17">
        <f t="shared" si="1"/>
        <v>21</v>
      </c>
      <c r="Z31" s="17">
        <v>0.4</v>
      </c>
    </row>
    <row r="32" spans="1:26" ht="15" customHeight="1">
      <c r="A32" s="69" t="s">
        <v>33</v>
      </c>
      <c r="B32" s="36"/>
      <c r="C32" s="37"/>
      <c r="D32" s="72">
        <f>IF(B32=0,0,(HOUR(B34)+VLOOKUP((MINUTE(B34)),$Y$10:$Z$69,2,FALSE)))</f>
        <v>0</v>
      </c>
      <c r="E32" s="37"/>
      <c r="F32" s="37"/>
      <c r="G32" s="72">
        <f>IF(E32=0,0,(HOUR(E34)+VLOOKUP((MINUTE(E34)),$Y$10:$Z$69,2,FALSE)))</f>
        <v>0</v>
      </c>
      <c r="H32" s="37"/>
      <c r="I32" s="37"/>
      <c r="J32" s="72">
        <f>IF(H32=0,0,(HOUR(H34)+VLOOKUP((MINUTE(H34)),$Y$10:$Z$69,2,FALSE)))</f>
        <v>0</v>
      </c>
      <c r="K32" s="37"/>
      <c r="L32" s="37"/>
      <c r="M32" s="72">
        <f>IF(K32=0,0,(HOUR(K34)+VLOOKUP((MINUTE(K34)),$Y$10:$Z$69,2,FALSE)))</f>
        <v>0</v>
      </c>
      <c r="N32" s="37"/>
      <c r="O32" s="37"/>
      <c r="P32" s="72">
        <f>IF(N32=0,0,(HOUR(N34)+VLOOKUP((MINUTE(N34)),$Y$10:$Z$69,2,FALSE)))</f>
        <v>0</v>
      </c>
      <c r="Q32" s="37"/>
      <c r="R32" s="37"/>
      <c r="S32" s="72">
        <f>IF(Q32=0,0,(HOUR(Q34)+VLOOKUP((MINUTE(Q34)),$Y$10:$Z$69,2,FALSE)))</f>
        <v>0</v>
      </c>
      <c r="T32" s="37"/>
      <c r="U32" s="37"/>
      <c r="V32" s="72">
        <f>IF(T32=0,0,(HOUR(T34)+VLOOKUP((MINUTE(T34)),$Y$10:$Z$69,2,FALSE)))</f>
        <v>0</v>
      </c>
      <c r="W32" s="56"/>
      <c r="Y32" s="17">
        <f t="shared" si="1"/>
        <v>22</v>
      </c>
      <c r="Z32" s="17">
        <v>0.4</v>
      </c>
    </row>
    <row r="33" spans="1:26" ht="15" customHeight="1">
      <c r="A33" s="70"/>
      <c r="B33" s="36"/>
      <c r="C33" s="37"/>
      <c r="D33" s="72">
        <f>IF(B33=0,0,(HOUR(C34)+VLOOKUP((MINUTE(C34)),$Y$10:$Z$69,2,FALSE)))</f>
        <v>0</v>
      </c>
      <c r="E33" s="37"/>
      <c r="F33" s="37"/>
      <c r="G33" s="72">
        <f>IF(E33=0,0,(HOUR(F34)+VLOOKUP((MINUTE(F34)),$Y$10:$Z$69,2,FALSE)))</f>
        <v>0</v>
      </c>
      <c r="H33" s="37"/>
      <c r="I33" s="37"/>
      <c r="J33" s="72">
        <f>IF(H33=0,0,(HOUR(I34)+VLOOKUP((MINUTE(I34)),$Y$10:$Z$69,2,FALSE)))</f>
        <v>0</v>
      </c>
      <c r="K33" s="37"/>
      <c r="L33" s="37"/>
      <c r="M33" s="72">
        <f>IF(K33=0,0,(HOUR(L34)+VLOOKUP((MINUTE(L34)),$Y$10:$Z$69,2,FALSE)))</f>
        <v>0</v>
      </c>
      <c r="N33" s="37"/>
      <c r="O33" s="37"/>
      <c r="P33" s="72">
        <f>IF(N33=0,0,(HOUR(O34)+VLOOKUP((MINUTE(O34)),$Y$10:$Z$69,2,FALSE)))</f>
        <v>0</v>
      </c>
      <c r="Q33" s="37"/>
      <c r="R33" s="37"/>
      <c r="S33" s="72">
        <f>IF(Q33=0,0,(HOUR(R34)+VLOOKUP((MINUTE(R34)),$Y$10:$Z$69,2,FALSE)))</f>
        <v>0</v>
      </c>
      <c r="T33" s="37"/>
      <c r="U33" s="37"/>
      <c r="V33" s="72">
        <f>IF(T33=0,0,(HOUR(U34)+VLOOKUP((MINUTE(U34)),$Y$10:$Z$69,2,FALSE)))</f>
        <v>0</v>
      </c>
      <c r="W33" s="56"/>
      <c r="Y33" s="17">
        <f t="shared" si="1"/>
        <v>23</v>
      </c>
      <c r="Z33" s="17">
        <v>0.4</v>
      </c>
    </row>
    <row r="34" spans="1:26" ht="15" customHeight="1">
      <c r="A34" s="64" t="s">
        <v>31</v>
      </c>
      <c r="B34" s="66">
        <f>C32-B32</f>
        <v>0</v>
      </c>
      <c r="C34" s="66">
        <f>C33-B33</f>
        <v>0</v>
      </c>
      <c r="D34" s="67">
        <f>D32+D33</f>
        <v>0</v>
      </c>
      <c r="E34" s="66">
        <f>F32-E32</f>
        <v>0</v>
      </c>
      <c r="F34" s="66">
        <f>F33-E33</f>
        <v>0</v>
      </c>
      <c r="G34" s="67">
        <f>G32+G33</f>
        <v>0</v>
      </c>
      <c r="H34" s="66">
        <f>I32-H32</f>
        <v>0</v>
      </c>
      <c r="I34" s="66">
        <f>I33-H33</f>
        <v>0</v>
      </c>
      <c r="J34" s="67">
        <f>J32+J33</f>
        <v>0</v>
      </c>
      <c r="K34" s="66">
        <f>L32-K32</f>
        <v>0</v>
      </c>
      <c r="L34" s="66">
        <f>L33-K33</f>
        <v>0</v>
      </c>
      <c r="M34" s="67">
        <f>M32+M33</f>
        <v>0</v>
      </c>
      <c r="N34" s="66">
        <f>O32-N32</f>
        <v>0</v>
      </c>
      <c r="O34" s="66">
        <f>O33-N33</f>
        <v>0</v>
      </c>
      <c r="P34" s="67">
        <f>P32+P33</f>
        <v>0</v>
      </c>
      <c r="Q34" s="66">
        <f>R32-Q32</f>
        <v>0</v>
      </c>
      <c r="R34" s="66">
        <f>R33-Q33</f>
        <v>0</v>
      </c>
      <c r="S34" s="67">
        <f>S32+S33</f>
        <v>0</v>
      </c>
      <c r="T34" s="66">
        <f>U32-T32</f>
        <v>0</v>
      </c>
      <c r="U34" s="66">
        <f>U33-T33</f>
        <v>0</v>
      </c>
      <c r="V34" s="67">
        <f>V32+V33</f>
        <v>0</v>
      </c>
      <c r="W34" s="56">
        <f>D34+G34+J34+M34+P34+S34+V34</f>
        <v>0</v>
      </c>
      <c r="Y34" s="17">
        <f t="shared" si="1"/>
        <v>24</v>
      </c>
      <c r="Z34" s="17">
        <v>0.4</v>
      </c>
    </row>
    <row r="35" spans="1:26" ht="15" customHeight="1">
      <c r="A35" s="69" t="s">
        <v>34</v>
      </c>
      <c r="B35" s="36"/>
      <c r="C35" s="37"/>
      <c r="D35" s="72">
        <f>IF(B35=0,0,(HOUR(B37)+VLOOKUP((MINUTE(B37)),$Y$10:$Z$69,2,FALSE)))</f>
        <v>0</v>
      </c>
      <c r="E35" s="37"/>
      <c r="F35" s="37"/>
      <c r="G35" s="72">
        <f>IF(E35=0,0,(HOUR(E37)+VLOOKUP((MINUTE(E37)),$Y$10:$Z$69,2,FALSE)))</f>
        <v>0</v>
      </c>
      <c r="H35" s="37"/>
      <c r="I35" s="37"/>
      <c r="J35" s="72">
        <f>IF(H35=0,0,(HOUR(H37)+VLOOKUP((MINUTE(H37)),$Y$10:$Z$69,2,FALSE)))</f>
        <v>0</v>
      </c>
      <c r="K35" s="37"/>
      <c r="L35" s="37"/>
      <c r="M35" s="72">
        <f>IF(K35=0,0,(HOUR(K37)+VLOOKUP((MINUTE(K37)),$Y$10:$Z$69,2,FALSE)))</f>
        <v>0</v>
      </c>
      <c r="N35" s="37"/>
      <c r="O35" s="37"/>
      <c r="P35" s="72">
        <f>IF(N35=0,0,(HOUR(N37)+VLOOKUP((MINUTE(N37)),$Y$10:$Z$69,2,FALSE)))</f>
        <v>0</v>
      </c>
      <c r="Q35" s="37"/>
      <c r="R35" s="37"/>
      <c r="S35" s="72">
        <f>IF(Q35=0,0,(HOUR(Q37)+VLOOKUP((MINUTE(Q37)),$Y$10:$Z$69,2,FALSE)))</f>
        <v>0</v>
      </c>
      <c r="T35" s="37"/>
      <c r="U35" s="37"/>
      <c r="V35" s="72">
        <f>IF(T35=0,0,(HOUR(T37)+VLOOKUP((MINUTE(T37)),$Y$10:$Z$69,2,FALSE)))</f>
        <v>0</v>
      </c>
      <c r="W35" s="56"/>
      <c r="Y35" s="17">
        <f t="shared" si="1"/>
        <v>25</v>
      </c>
      <c r="Z35" s="17">
        <v>0.5</v>
      </c>
    </row>
    <row r="36" spans="1:26" ht="15" customHeight="1">
      <c r="A36" s="70"/>
      <c r="B36" s="36"/>
      <c r="C36" s="37"/>
      <c r="D36" s="72">
        <f>IF(B36=0,0,(HOUR(C37)+VLOOKUP((MINUTE(C37)),$Y$10:$Z$69,2,FALSE)))</f>
        <v>0</v>
      </c>
      <c r="E36" s="37"/>
      <c r="F36" s="37"/>
      <c r="G36" s="72">
        <f>IF(E36=0,0,(HOUR(F37)+VLOOKUP((MINUTE(F37)),$Y$10:$Z$69,2,FALSE)))</f>
        <v>0</v>
      </c>
      <c r="H36" s="37"/>
      <c r="I36" s="37"/>
      <c r="J36" s="72">
        <f>IF(H36=0,0,(HOUR(I37)+VLOOKUP((MINUTE(I37)),$Y$10:$Z$69,2,FALSE)))</f>
        <v>0</v>
      </c>
      <c r="K36" s="37"/>
      <c r="L36" s="37"/>
      <c r="M36" s="72">
        <f>IF(K36=0,0,(HOUR(L37)+VLOOKUP((MINUTE(L37)),$Y$10:$Z$69,2,FALSE)))</f>
        <v>0</v>
      </c>
      <c r="N36" s="37"/>
      <c r="O36" s="37"/>
      <c r="P36" s="72">
        <f>IF(N36=0,0,(HOUR(O37)+VLOOKUP((MINUTE(O37)),$Y$10:$Z$69,2,FALSE)))</f>
        <v>0</v>
      </c>
      <c r="Q36" s="37"/>
      <c r="R36" s="37"/>
      <c r="S36" s="72">
        <f>IF(Q36=0,0,(HOUR(R37)+VLOOKUP((MINUTE(R37)),$Y$10:$Z$69,2,FALSE)))</f>
        <v>0</v>
      </c>
      <c r="T36" s="37"/>
      <c r="U36" s="37"/>
      <c r="V36" s="72">
        <f>IF(T36=0,0,(HOUR(U37)+VLOOKUP((MINUTE(U37)),$Y$10:$Z$69,2,FALSE)))</f>
        <v>0</v>
      </c>
      <c r="W36" s="56"/>
      <c r="Y36" s="17">
        <f t="shared" si="1"/>
        <v>26</v>
      </c>
      <c r="Z36" s="17">
        <v>0.5</v>
      </c>
    </row>
    <row r="37" spans="1:26" ht="15" customHeight="1">
      <c r="A37" s="64" t="s">
        <v>31</v>
      </c>
      <c r="B37" s="66">
        <f>C35-B35</f>
        <v>0</v>
      </c>
      <c r="C37" s="66">
        <f>C36-B36</f>
        <v>0</v>
      </c>
      <c r="D37" s="67">
        <f>D35+D36</f>
        <v>0</v>
      </c>
      <c r="E37" s="66">
        <f>F35-E35</f>
        <v>0</v>
      </c>
      <c r="F37" s="66">
        <f>F36-E36</f>
        <v>0</v>
      </c>
      <c r="G37" s="67">
        <f>G35+G36</f>
        <v>0</v>
      </c>
      <c r="H37" s="66">
        <f>I35-H35</f>
        <v>0</v>
      </c>
      <c r="I37" s="66">
        <f>I36-H36</f>
        <v>0</v>
      </c>
      <c r="J37" s="67">
        <f>J35+J36</f>
        <v>0</v>
      </c>
      <c r="K37" s="66">
        <f>L35-K35</f>
        <v>0</v>
      </c>
      <c r="L37" s="66">
        <f>L36-K36</f>
        <v>0</v>
      </c>
      <c r="M37" s="67">
        <f>M35+M36</f>
        <v>0</v>
      </c>
      <c r="N37" s="66">
        <f>O35-N35</f>
        <v>0</v>
      </c>
      <c r="O37" s="66">
        <f>O36-N36</f>
        <v>0</v>
      </c>
      <c r="P37" s="67">
        <f>P35+P36</f>
        <v>0</v>
      </c>
      <c r="Q37" s="66">
        <f>R35-Q35</f>
        <v>0</v>
      </c>
      <c r="R37" s="66">
        <f>R36-Q36</f>
        <v>0</v>
      </c>
      <c r="S37" s="67">
        <f>S35+S36</f>
        <v>0</v>
      </c>
      <c r="T37" s="66">
        <f>U35-T35</f>
        <v>0</v>
      </c>
      <c r="U37" s="66">
        <f>U36-T36</f>
        <v>0</v>
      </c>
      <c r="V37" s="67">
        <f>V35+V36</f>
        <v>0</v>
      </c>
      <c r="W37" s="56">
        <f>D37+G37+J37+M37+P37+S37+V37</f>
        <v>0</v>
      </c>
      <c r="Y37" s="17">
        <f t="shared" si="1"/>
        <v>27</v>
      </c>
      <c r="Z37" s="17">
        <v>0.5</v>
      </c>
    </row>
    <row r="38" spans="1:26" ht="15" customHeight="1">
      <c r="A38" s="69" t="s">
        <v>35</v>
      </c>
      <c r="B38" s="36"/>
      <c r="C38" s="37"/>
      <c r="D38" s="72">
        <f>IF(B38=0,0,(HOUR(B40)+VLOOKUP((MINUTE(B40)),$Y$10:$Z$69,2,FALSE)))</f>
        <v>0</v>
      </c>
      <c r="E38" s="37"/>
      <c r="F38" s="37"/>
      <c r="G38" s="72">
        <f>IF(E38=0,0,(HOUR(E40)+VLOOKUP((MINUTE(E40)),$Y$10:$Z$69,2,FALSE)))</f>
        <v>0</v>
      </c>
      <c r="H38" s="37"/>
      <c r="I38" s="37"/>
      <c r="J38" s="72">
        <f>IF(H38=0,0,(HOUR(H40)+VLOOKUP((MINUTE(H40)),$Y$10:$Z$69,2,FALSE)))</f>
        <v>0</v>
      </c>
      <c r="K38" s="37"/>
      <c r="L38" s="37"/>
      <c r="M38" s="72">
        <f>IF(K38=0,0,(HOUR(K40)+VLOOKUP((MINUTE(K40)),$Y$10:$Z$69,2,FALSE)))</f>
        <v>0</v>
      </c>
      <c r="N38" s="37"/>
      <c r="O38" s="37"/>
      <c r="P38" s="72">
        <f>IF(N38=0,0,(HOUR(N40)+VLOOKUP((MINUTE(N40)),$Y$10:$Z$69,2,FALSE)))</f>
        <v>0</v>
      </c>
      <c r="Q38" s="37"/>
      <c r="R38" s="37"/>
      <c r="S38" s="72">
        <f>IF(Q38=0,0,(HOUR(Q40)+VLOOKUP((MINUTE(Q40)),$Y$10:$Z$69,2,FALSE)))</f>
        <v>0</v>
      </c>
      <c r="T38" s="37"/>
      <c r="U38" s="37"/>
      <c r="V38" s="72">
        <f>IF(T38=0,0,(HOUR(T40)+VLOOKUP((MINUTE(T40)),$Y$10:$Z$69,2,FALSE)))</f>
        <v>0</v>
      </c>
      <c r="W38" s="56"/>
      <c r="Y38" s="17">
        <f t="shared" si="1"/>
        <v>28</v>
      </c>
      <c r="Z38" s="17">
        <v>0.5</v>
      </c>
    </row>
    <row r="39" spans="1:26" ht="15" customHeight="1">
      <c r="A39" s="70"/>
      <c r="B39" s="36"/>
      <c r="C39" s="37"/>
      <c r="D39" s="72">
        <f>IF(B39=0,0,(HOUR(C40)+VLOOKUP((MINUTE(C40)),$Y$10:$Z$69,2,FALSE)))</f>
        <v>0</v>
      </c>
      <c r="E39" s="37"/>
      <c r="F39" s="37"/>
      <c r="G39" s="72">
        <f>IF(E39=0,0,(HOUR(F40)+VLOOKUP((MINUTE(F40)),$Y$10:$Z$69,2,FALSE)))</f>
        <v>0</v>
      </c>
      <c r="H39" s="37"/>
      <c r="I39" s="37"/>
      <c r="J39" s="72">
        <f>IF(H39=0,0,(HOUR(I40)+VLOOKUP((MINUTE(I40)),$Y$10:$Z$69,2,FALSE)))</f>
        <v>0</v>
      </c>
      <c r="K39" s="37"/>
      <c r="L39" s="37"/>
      <c r="M39" s="72">
        <f>IF(K39=0,0,(HOUR(L40)+VLOOKUP((MINUTE(L40)),$Y$10:$Z$69,2,FALSE)))</f>
        <v>0</v>
      </c>
      <c r="N39" s="37"/>
      <c r="O39" s="37"/>
      <c r="P39" s="72">
        <f>IF(N39=0,0,(HOUR(O40)+VLOOKUP((MINUTE(O40)),$Y$10:$Z$69,2,FALSE)))</f>
        <v>0</v>
      </c>
      <c r="Q39" s="37"/>
      <c r="R39" s="37"/>
      <c r="S39" s="72">
        <f>IF(Q39=0,0,(HOUR(R40)+VLOOKUP((MINUTE(R40)),$Y$10:$Z$69,2,FALSE)))</f>
        <v>0</v>
      </c>
      <c r="T39" s="37"/>
      <c r="U39" s="37"/>
      <c r="V39" s="72">
        <f>IF(T39=0,0,(HOUR(U40)+VLOOKUP((MINUTE(U40)),$Y$10:$Z$69,2,FALSE)))</f>
        <v>0</v>
      </c>
      <c r="W39" s="56"/>
      <c r="Y39" s="17">
        <f t="shared" si="1"/>
        <v>29</v>
      </c>
      <c r="Z39" s="17">
        <v>0.5</v>
      </c>
    </row>
    <row r="40" spans="1:26" ht="15" customHeight="1">
      <c r="A40" s="64" t="s">
        <v>31</v>
      </c>
      <c r="B40" s="66">
        <f>C38-B38</f>
        <v>0</v>
      </c>
      <c r="C40" s="66">
        <f>C39-B39</f>
        <v>0</v>
      </c>
      <c r="D40" s="67">
        <f>D38+D39</f>
        <v>0</v>
      </c>
      <c r="E40" s="66">
        <f>F38-E38</f>
        <v>0</v>
      </c>
      <c r="F40" s="66">
        <f>F39-E39</f>
        <v>0</v>
      </c>
      <c r="G40" s="67">
        <f>G38+G39</f>
        <v>0</v>
      </c>
      <c r="H40" s="66">
        <f>I38-H38</f>
        <v>0</v>
      </c>
      <c r="I40" s="66">
        <f>I39-H39</f>
        <v>0</v>
      </c>
      <c r="J40" s="67">
        <f>J38+J39</f>
        <v>0</v>
      </c>
      <c r="K40" s="66">
        <f>L38-K38</f>
        <v>0</v>
      </c>
      <c r="L40" s="66">
        <f>L39-K39</f>
        <v>0</v>
      </c>
      <c r="M40" s="67">
        <f>M38+M39</f>
        <v>0</v>
      </c>
      <c r="N40" s="66">
        <f>O38-N38</f>
        <v>0</v>
      </c>
      <c r="O40" s="66">
        <f>O39-N39</f>
        <v>0</v>
      </c>
      <c r="P40" s="67">
        <f>P38+P39</f>
        <v>0</v>
      </c>
      <c r="Q40" s="66">
        <f>R38-Q38</f>
        <v>0</v>
      </c>
      <c r="R40" s="66">
        <f>R39-Q39</f>
        <v>0</v>
      </c>
      <c r="S40" s="67">
        <f>S38+S39</f>
        <v>0</v>
      </c>
      <c r="T40" s="66">
        <f>U38-T38</f>
        <v>0</v>
      </c>
      <c r="U40" s="66">
        <f>U39-T39</f>
        <v>0</v>
      </c>
      <c r="V40" s="67">
        <f>V38+V39</f>
        <v>0</v>
      </c>
      <c r="W40" s="56">
        <f>D40+G40+J40+M40+P40+S40+V40</f>
        <v>0</v>
      </c>
      <c r="Y40" s="17">
        <f t="shared" si="1"/>
        <v>30</v>
      </c>
      <c r="Z40" s="17">
        <v>0.5</v>
      </c>
    </row>
    <row r="41" spans="1:26" ht="15" customHeight="1">
      <c r="A41" s="69" t="s">
        <v>36</v>
      </c>
      <c r="B41" s="36"/>
      <c r="C41" s="37"/>
      <c r="D41" s="72">
        <f>IF(B41=0,0,(HOUR(B43)+VLOOKUP((MINUTE(B43)),$Y$10:$Z$69,2,FALSE)))</f>
        <v>0</v>
      </c>
      <c r="E41" s="37"/>
      <c r="F41" s="37"/>
      <c r="G41" s="72">
        <f>IF(E41=0,0,(HOUR(E43)+VLOOKUP((MINUTE(E43)),$Y$10:$Z$69,2,FALSE)))</f>
        <v>0</v>
      </c>
      <c r="H41" s="37"/>
      <c r="I41" s="37"/>
      <c r="J41" s="72">
        <f>IF(H41=0,0,(HOUR(H43)+VLOOKUP((MINUTE(H43)),$Y$10:$Z$69,2,FALSE)))</f>
        <v>0</v>
      </c>
      <c r="K41" s="37"/>
      <c r="L41" s="37"/>
      <c r="M41" s="72">
        <f>IF(K41=0,0,(HOUR(K43)+VLOOKUP((MINUTE(K43)),$Y$10:$Z$69,2,FALSE)))</f>
        <v>0</v>
      </c>
      <c r="N41" s="37"/>
      <c r="O41" s="37"/>
      <c r="P41" s="72">
        <f>IF(N41=0,0,(HOUR(N43)+VLOOKUP((MINUTE(N43)),$Y$10:$Z$69,2,FALSE)))</f>
        <v>0</v>
      </c>
      <c r="Q41" s="37"/>
      <c r="R41" s="37"/>
      <c r="S41" s="72">
        <f>IF(Q41=0,0,(HOUR(Q43)+VLOOKUP((MINUTE(Q43)),$Y$10:$Z$69,2,FALSE)))</f>
        <v>0</v>
      </c>
      <c r="T41" s="37"/>
      <c r="U41" s="37"/>
      <c r="V41" s="72">
        <f>IF(T41=0,0,(HOUR(T43)+VLOOKUP((MINUTE(T43)),$Y$10:$Z$69,2,FALSE)))</f>
        <v>0</v>
      </c>
      <c r="W41" s="56"/>
      <c r="Y41" s="17">
        <f t="shared" si="1"/>
        <v>31</v>
      </c>
      <c r="Z41" s="17">
        <v>0.6</v>
      </c>
    </row>
    <row r="42" spans="1:26" ht="15" customHeight="1">
      <c r="A42" s="70"/>
      <c r="B42" s="36"/>
      <c r="C42" s="37"/>
      <c r="D42" s="72">
        <f>IF(B42=0,0,(HOUR(C43)+VLOOKUP((MINUTE(C43)),$Y$10:$Z$69,2,FALSE)))</f>
        <v>0</v>
      </c>
      <c r="E42" s="37"/>
      <c r="F42" s="37"/>
      <c r="G42" s="72">
        <f>IF(E42=0,0,(HOUR(F43)+VLOOKUP((MINUTE(F43)),$Y$10:$Z$69,2,FALSE)))</f>
        <v>0</v>
      </c>
      <c r="H42" s="37"/>
      <c r="I42" s="37"/>
      <c r="J42" s="72">
        <f>IF(H42=0,0,(HOUR(I43)+VLOOKUP((MINUTE(I43)),$Y$10:$Z$69,2,FALSE)))</f>
        <v>0</v>
      </c>
      <c r="K42" s="37"/>
      <c r="L42" s="37"/>
      <c r="M42" s="72">
        <f>IF(K42=0,0,(HOUR(L43)+VLOOKUP((MINUTE(L43)),$Y$10:$Z$69,2,FALSE)))</f>
        <v>0</v>
      </c>
      <c r="N42" s="37"/>
      <c r="O42" s="37"/>
      <c r="P42" s="72">
        <f>IF(N42=0,0,(HOUR(O43)+VLOOKUP((MINUTE(O43)),$Y$10:$Z$69,2,FALSE)))</f>
        <v>0</v>
      </c>
      <c r="Q42" s="37"/>
      <c r="R42" s="37"/>
      <c r="S42" s="72">
        <f>IF(Q42=0,0,(HOUR(R43)+VLOOKUP((MINUTE(R43)),$Y$10:$Z$69,2,FALSE)))</f>
        <v>0</v>
      </c>
      <c r="T42" s="37"/>
      <c r="U42" s="37"/>
      <c r="V42" s="72">
        <f>IF(T42=0,0,(HOUR(U43)+VLOOKUP((MINUTE(U43)),$Y$10:$Z$69,2,FALSE)))</f>
        <v>0</v>
      </c>
      <c r="W42" s="56"/>
      <c r="Y42" s="17">
        <f t="shared" si="1"/>
        <v>32</v>
      </c>
      <c r="Z42" s="17">
        <v>0.6</v>
      </c>
    </row>
    <row r="43" spans="1:26" ht="15" customHeight="1">
      <c r="A43" s="71" t="s">
        <v>31</v>
      </c>
      <c r="B43" s="66">
        <f>C41-B41</f>
        <v>0</v>
      </c>
      <c r="C43" s="66">
        <f>C42-B42</f>
        <v>0</v>
      </c>
      <c r="D43" s="67">
        <f>D41+D42</f>
        <v>0</v>
      </c>
      <c r="E43" s="66">
        <f>F41-E41</f>
        <v>0</v>
      </c>
      <c r="F43" s="66">
        <f>F42-E42</f>
        <v>0</v>
      </c>
      <c r="G43" s="67">
        <f>G41+G42</f>
        <v>0</v>
      </c>
      <c r="H43" s="66">
        <f>I41-H41</f>
        <v>0</v>
      </c>
      <c r="I43" s="66">
        <f>I42-H42</f>
        <v>0</v>
      </c>
      <c r="J43" s="67">
        <f>J41+J42</f>
        <v>0</v>
      </c>
      <c r="K43" s="66">
        <f>L41-K41</f>
        <v>0</v>
      </c>
      <c r="L43" s="66">
        <f>L42-K42</f>
        <v>0</v>
      </c>
      <c r="M43" s="67">
        <f>M41+M42</f>
        <v>0</v>
      </c>
      <c r="N43" s="66">
        <f>O41-N41</f>
        <v>0</v>
      </c>
      <c r="O43" s="66">
        <f>O42-N42</f>
        <v>0</v>
      </c>
      <c r="P43" s="67">
        <f>P41+P42</f>
        <v>0</v>
      </c>
      <c r="Q43" s="66">
        <f>R41-Q41</f>
        <v>0</v>
      </c>
      <c r="R43" s="66">
        <f>R42-Q42</f>
        <v>0</v>
      </c>
      <c r="S43" s="67">
        <f>S41+S42</f>
        <v>0</v>
      </c>
      <c r="T43" s="66">
        <f>U41-T41</f>
        <v>0</v>
      </c>
      <c r="U43" s="66">
        <f>U42-T42</f>
        <v>0</v>
      </c>
      <c r="V43" s="67">
        <f>V41+V42</f>
        <v>0</v>
      </c>
      <c r="W43" s="56">
        <f>D43+G43+J43+M43+P43+S43+V43</f>
        <v>0</v>
      </c>
      <c r="Y43" s="17">
        <f t="shared" si="1"/>
        <v>33</v>
      </c>
      <c r="Z43" s="17">
        <v>0.6</v>
      </c>
    </row>
    <row r="44" spans="1:26" ht="16.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104" t="s">
        <v>65</v>
      </c>
      <c r="T44" s="105"/>
      <c r="U44" s="105"/>
      <c r="V44" s="106"/>
      <c r="W44" s="57">
        <f>SUM(W28+W31+W34+W37+W40+W43)</f>
        <v>0</v>
      </c>
      <c r="Y44" s="17">
        <f aca="true" t="shared" si="2" ref="Y44:Y59">Y43+1</f>
        <v>34</v>
      </c>
      <c r="Z44" s="17">
        <v>0.6</v>
      </c>
    </row>
    <row r="45" spans="1:26" ht="12">
      <c r="A45" s="11" t="s">
        <v>61</v>
      </c>
      <c r="W45" s="49"/>
      <c r="Y45" s="17">
        <f t="shared" si="2"/>
        <v>35</v>
      </c>
      <c r="Z45" s="17">
        <v>0.6</v>
      </c>
    </row>
    <row r="46" spans="1:26" ht="12">
      <c r="A46" s="12" t="s">
        <v>45</v>
      </c>
      <c r="B46" s="12"/>
      <c r="C46" s="13"/>
      <c r="D46" s="12"/>
      <c r="E46" s="12"/>
      <c r="F46" s="12"/>
      <c r="I46" s="12" t="s">
        <v>48</v>
      </c>
      <c r="J46" s="12"/>
      <c r="K46" s="12"/>
      <c r="L46" s="12"/>
      <c r="M46" s="12"/>
      <c r="N46" s="12"/>
      <c r="Q46" s="12" t="s">
        <v>49</v>
      </c>
      <c r="R46" s="12"/>
      <c r="S46" s="12"/>
      <c r="T46" s="12"/>
      <c r="U46" s="12"/>
      <c r="V46" s="12"/>
      <c r="Y46" s="17">
        <f t="shared" si="2"/>
        <v>36</v>
      </c>
      <c r="Z46" s="17">
        <v>0.6</v>
      </c>
    </row>
    <row r="47" spans="1:26" ht="12">
      <c r="A47" s="14" t="s">
        <v>46</v>
      </c>
      <c r="B47" s="14"/>
      <c r="C47" s="14"/>
      <c r="D47" s="15"/>
      <c r="E47" s="14"/>
      <c r="F47" s="12"/>
      <c r="I47" s="14" t="s">
        <v>63</v>
      </c>
      <c r="J47" s="12"/>
      <c r="K47" s="12"/>
      <c r="L47" s="12"/>
      <c r="M47" s="12"/>
      <c r="N47" s="12"/>
      <c r="Q47" s="12" t="s">
        <v>50</v>
      </c>
      <c r="R47" s="12"/>
      <c r="S47" s="12"/>
      <c r="T47" s="12"/>
      <c r="U47" s="12"/>
      <c r="V47" s="12"/>
      <c r="Y47" s="17">
        <f t="shared" si="2"/>
        <v>37</v>
      </c>
      <c r="Z47" s="17">
        <v>0.7</v>
      </c>
    </row>
    <row r="48" spans="1:26" ht="12">
      <c r="A48" s="12" t="s">
        <v>47</v>
      </c>
      <c r="B48" s="12"/>
      <c r="C48" s="12"/>
      <c r="D48" s="12"/>
      <c r="E48" s="12"/>
      <c r="F48" s="12"/>
      <c r="I48" s="12"/>
      <c r="J48" s="12"/>
      <c r="K48" s="12"/>
      <c r="L48" s="12"/>
      <c r="M48" s="12"/>
      <c r="N48" s="12"/>
      <c r="Q48" s="12" t="s">
        <v>51</v>
      </c>
      <c r="R48" s="12"/>
      <c r="S48" s="12"/>
      <c r="T48" s="12"/>
      <c r="U48" s="12"/>
      <c r="V48" s="12"/>
      <c r="Y48" s="17">
        <f t="shared" si="2"/>
        <v>38</v>
      </c>
      <c r="Z48" s="17">
        <v>0.7</v>
      </c>
    </row>
    <row r="49" spans="1:26" ht="12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12" t="s">
        <v>52</v>
      </c>
      <c r="R49" s="12"/>
      <c r="S49" s="12"/>
      <c r="T49" s="12"/>
      <c r="U49" s="12"/>
      <c r="V49" s="12"/>
      <c r="Y49" s="17">
        <f t="shared" si="2"/>
        <v>39</v>
      </c>
      <c r="Z49" s="17">
        <v>0.7</v>
      </c>
    </row>
    <row r="50" spans="1:26" ht="12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12"/>
      <c r="R50" s="12"/>
      <c r="S50" s="12"/>
      <c r="T50" s="12"/>
      <c r="U50" s="12"/>
      <c r="V50" s="12"/>
      <c r="Y50" s="17">
        <f t="shared" si="2"/>
        <v>40</v>
      </c>
      <c r="Z50" s="17">
        <v>0.7</v>
      </c>
    </row>
    <row r="51" spans="1:26" ht="12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2"/>
      <c r="R51" s="12"/>
      <c r="S51" s="12"/>
      <c r="T51" s="12"/>
      <c r="U51" s="12"/>
      <c r="V51" s="12"/>
      <c r="Y51" s="17">
        <f t="shared" si="2"/>
        <v>41</v>
      </c>
      <c r="Z51" s="17">
        <v>0.7</v>
      </c>
    </row>
    <row r="52" spans="1:26" ht="12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2"/>
      <c r="R52" s="12"/>
      <c r="S52" s="12"/>
      <c r="T52" s="12"/>
      <c r="U52" s="12"/>
      <c r="V52" s="12"/>
      <c r="Y52" s="17">
        <f t="shared" si="2"/>
        <v>42</v>
      </c>
      <c r="Z52" s="17">
        <v>0.7</v>
      </c>
    </row>
    <row r="53" spans="1:26" ht="12">
      <c r="A53" s="73"/>
      <c r="B53" s="73"/>
      <c r="C53" s="73"/>
      <c r="D53" s="73"/>
      <c r="E53" s="7"/>
      <c r="F53" s="7"/>
      <c r="G53" s="7"/>
      <c r="I53" s="7"/>
      <c r="J53" s="7"/>
      <c r="K53" s="7"/>
      <c r="L53" s="7"/>
      <c r="M53" s="7"/>
      <c r="N53" s="7"/>
      <c r="O53" s="7"/>
      <c r="Q53" s="73"/>
      <c r="R53" s="73"/>
      <c r="S53" s="73"/>
      <c r="T53" s="73"/>
      <c r="U53" s="73"/>
      <c r="V53" s="74"/>
      <c r="W53" s="74"/>
      <c r="Y53" s="17">
        <f t="shared" si="2"/>
        <v>43</v>
      </c>
      <c r="Z53" s="17">
        <v>0.8</v>
      </c>
    </row>
    <row r="54" spans="1:26" ht="12">
      <c r="A54" s="3" t="s">
        <v>53</v>
      </c>
      <c r="B54" s="3"/>
      <c r="C54" s="3"/>
      <c r="E54" s="3"/>
      <c r="I54" s="3" t="s">
        <v>37</v>
      </c>
      <c r="J54" s="3"/>
      <c r="K54" s="3"/>
      <c r="M54" s="3" t="s">
        <v>38</v>
      </c>
      <c r="Q54" s="3" t="s">
        <v>64</v>
      </c>
      <c r="R54" s="3"/>
      <c r="S54" s="3"/>
      <c r="V54" s="16" t="s">
        <v>38</v>
      </c>
      <c r="Y54" s="17">
        <f t="shared" si="2"/>
        <v>44</v>
      </c>
      <c r="Z54" s="17">
        <v>0.8</v>
      </c>
    </row>
    <row r="55" spans="25:26" ht="12">
      <c r="Y55" s="17">
        <f t="shared" si="2"/>
        <v>45</v>
      </c>
      <c r="Z55" s="17">
        <v>0.8</v>
      </c>
    </row>
    <row r="56" spans="25:26" ht="12">
      <c r="Y56" s="17">
        <f t="shared" si="2"/>
        <v>46</v>
      </c>
      <c r="Z56" s="17">
        <v>0.8</v>
      </c>
    </row>
    <row r="57" spans="25:26" ht="12">
      <c r="Y57" s="17">
        <f t="shared" si="2"/>
        <v>47</v>
      </c>
      <c r="Z57" s="17">
        <v>0.8</v>
      </c>
    </row>
    <row r="58" spans="25:26" ht="12">
      <c r="Y58" s="17">
        <f t="shared" si="2"/>
        <v>48</v>
      </c>
      <c r="Z58" s="17">
        <v>0.8</v>
      </c>
    </row>
    <row r="59" spans="25:26" ht="12">
      <c r="Y59" s="17">
        <f t="shared" si="2"/>
        <v>49</v>
      </c>
      <c r="Z59" s="17">
        <v>0.9</v>
      </c>
    </row>
    <row r="60" spans="25:26" ht="12">
      <c r="Y60" s="17">
        <f aca="true" t="shared" si="3" ref="Y60:Y69">Y59+1</f>
        <v>50</v>
      </c>
      <c r="Z60" s="17">
        <v>0.9</v>
      </c>
    </row>
    <row r="61" spans="25:26" ht="12">
      <c r="Y61" s="17">
        <f t="shared" si="3"/>
        <v>51</v>
      </c>
      <c r="Z61" s="17">
        <v>0.9</v>
      </c>
    </row>
    <row r="62" spans="25:26" ht="12">
      <c r="Y62" s="17">
        <f t="shared" si="3"/>
        <v>52</v>
      </c>
      <c r="Z62" s="17">
        <v>0.9</v>
      </c>
    </row>
    <row r="63" spans="25:26" ht="12">
      <c r="Y63" s="17">
        <f t="shared" si="3"/>
        <v>53</v>
      </c>
      <c r="Z63" s="17">
        <v>0.9</v>
      </c>
    </row>
    <row r="64" spans="25:26" ht="12">
      <c r="Y64" s="17">
        <f t="shared" si="3"/>
        <v>54</v>
      </c>
      <c r="Z64" s="17">
        <v>0.9</v>
      </c>
    </row>
    <row r="65" spans="25:26" ht="12">
      <c r="Y65" s="17">
        <f t="shared" si="3"/>
        <v>55</v>
      </c>
      <c r="Z65" s="17">
        <v>1</v>
      </c>
    </row>
    <row r="66" spans="25:26" ht="12">
      <c r="Y66" s="17">
        <f t="shared" si="3"/>
        <v>56</v>
      </c>
      <c r="Z66" s="17">
        <v>1</v>
      </c>
    </row>
    <row r="67" spans="25:26" ht="12">
      <c r="Y67" s="17">
        <f t="shared" si="3"/>
        <v>57</v>
      </c>
      <c r="Z67" s="17">
        <v>1</v>
      </c>
    </row>
    <row r="68" spans="25:26" ht="12">
      <c r="Y68" s="17">
        <f t="shared" si="3"/>
        <v>58</v>
      </c>
      <c r="Z68" s="17">
        <v>1</v>
      </c>
    </row>
    <row r="69" spans="25:26" ht="12">
      <c r="Y69" s="17">
        <f t="shared" si="3"/>
        <v>59</v>
      </c>
      <c r="Z69" s="17">
        <v>1</v>
      </c>
    </row>
    <row r="70" spans="25:26" ht="12">
      <c r="Y70" s="17">
        <v>60</v>
      </c>
      <c r="Z70" s="17">
        <v>1</v>
      </c>
    </row>
    <row r="71" spans="25:26" ht="12">
      <c r="Y71" s="17"/>
      <c r="Z71" s="17"/>
    </row>
  </sheetData>
  <sheetProtection/>
  <mergeCells count="34">
    <mergeCell ref="I15:K15"/>
    <mergeCell ref="E15:G15"/>
    <mergeCell ref="R17:T19"/>
    <mergeCell ref="R11:T11"/>
    <mergeCell ref="A53:D53"/>
    <mergeCell ref="A49:P52"/>
    <mergeCell ref="A17:K18"/>
    <mergeCell ref="A22:K23"/>
    <mergeCell ref="L21:P23"/>
    <mergeCell ref="S44:V44"/>
    <mergeCell ref="Q11:Q23"/>
    <mergeCell ref="L17:P19"/>
    <mergeCell ref="I19:K19"/>
    <mergeCell ref="U12:U23"/>
    <mergeCell ref="L13:P14"/>
    <mergeCell ref="R21:T23"/>
    <mergeCell ref="A10:K10"/>
    <mergeCell ref="R13:T14"/>
    <mergeCell ref="L15:P15"/>
    <mergeCell ref="R15:T15"/>
    <mergeCell ref="A19:C19"/>
    <mergeCell ref="E19:G19"/>
    <mergeCell ref="A15:C15"/>
    <mergeCell ref="A13:K14"/>
    <mergeCell ref="Q53:U53"/>
    <mergeCell ref="V53:W53"/>
    <mergeCell ref="A9:K9"/>
    <mergeCell ref="L9:T9"/>
    <mergeCell ref="L10:T10"/>
    <mergeCell ref="N24:P24"/>
    <mergeCell ref="Q24:S24"/>
    <mergeCell ref="T24:V24"/>
    <mergeCell ref="A11:K11"/>
    <mergeCell ref="L11:P11"/>
  </mergeCells>
  <printOptions/>
  <pageMargins left="0.25" right="0" top="0.6" bottom="0" header="0.25" footer="0"/>
  <pageSetup fitToHeight="1" fitToWidth="1" horizontalDpi="600" verticalDpi="600" orientation="landscape" scale="70"/>
  <headerFooter alignWithMargins="0">
    <oddFooter>&amp;L&amp;9HR/ESSpr Revised7/1/07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SJSU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Instituional Research Student Time Sheet</dc:subject>
  <dc:creator>Renuka Gajjar &amp;Tim Tran</dc:creator>
  <cp:keywords/>
  <dc:description/>
  <cp:lastModifiedBy>Laurel Yan</cp:lastModifiedBy>
  <cp:lastPrinted>2006-04-11T22:23:41Z</cp:lastPrinted>
  <dcterms:created xsi:type="dcterms:W3CDTF">1997-01-31T19:43:21Z</dcterms:created>
  <dcterms:modified xsi:type="dcterms:W3CDTF">2014-06-13T02:40:37Z</dcterms:modified>
  <cp:category/>
  <cp:version/>
  <cp:contentType/>
  <cp:contentStatus/>
</cp:coreProperties>
</file>