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filterPrivacy="1" autoCompressPictures="0"/>
  <bookViews>
    <workbookView xWindow="120" yWindow="160" windowWidth="19100" windowHeight="84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I34" i="1"/>
  <c r="H37" i="1"/>
  <c r="F21" i="1"/>
  <c r="F20" i="1"/>
  <c r="F19" i="1"/>
  <c r="F18" i="1"/>
  <c r="F17" i="1"/>
  <c r="F16" i="1"/>
  <c r="F15" i="1"/>
  <c r="F14" i="1"/>
  <c r="F13" i="1"/>
  <c r="E42" i="1"/>
  <c r="F36" i="1"/>
  <c r="H36" i="1"/>
  <c r="H41" i="1"/>
  <c r="I42" i="1"/>
  <c r="H43" i="1"/>
</calcChain>
</file>

<file path=xl/sharedStrings.xml><?xml version="1.0" encoding="utf-8"?>
<sst xmlns="http://schemas.openxmlformats.org/spreadsheetml/2006/main" count="60" uniqueCount="57">
  <si>
    <t>NAME</t>
  </si>
  <si>
    <t>ADDRESS</t>
  </si>
  <si>
    <t>CITY,STATE</t>
  </si>
  <si>
    <t>PART NO.</t>
  </si>
  <si>
    <t>CUSTOMER'S INFORMATION</t>
  </si>
  <si>
    <t>SERIAL NO.</t>
  </si>
  <si>
    <t>MOTOR NO.</t>
  </si>
  <si>
    <t xml:space="preserve">YEAR,MAKE,MODEL  </t>
  </si>
  <si>
    <t>LICENSE NO</t>
  </si>
  <si>
    <t>ODOMETER</t>
  </si>
  <si>
    <t>HOME PHONE #</t>
  </si>
  <si>
    <t>CELL PHONE #</t>
  </si>
  <si>
    <t>BUDGET</t>
  </si>
  <si>
    <t xml:space="preserve">TOTAL PARTS  </t>
  </si>
  <si>
    <t>LUBE,OIL CHANGE,FLUSH TRANS,FLUSH DIFF.</t>
  </si>
  <si>
    <t>MECHANICS RECOMMENDATIONS</t>
  </si>
  <si>
    <t>ACCESSORIES</t>
  </si>
  <si>
    <t>ESTIMATE AMOUNT-PARTS &amp; LABOR</t>
  </si>
  <si>
    <t>AUTHORIZED BY</t>
  </si>
  <si>
    <t>TOTAL</t>
  </si>
  <si>
    <t>TAX</t>
  </si>
  <si>
    <t>SUBLET REPAIRS</t>
  </si>
  <si>
    <t>MISC.</t>
  </si>
  <si>
    <t>PARTS</t>
  </si>
  <si>
    <t>LABOR ONLY</t>
  </si>
  <si>
    <t>TOTAL ACCESSORIES</t>
  </si>
  <si>
    <t>clutch set new 5 pc prfct</t>
  </si>
  <si>
    <t>gasket intake manifold fl</t>
  </si>
  <si>
    <t>gasket exhaust manifold fl</t>
  </si>
  <si>
    <t>pnt generl mtrs blu 12 oz</t>
  </si>
  <si>
    <t>fuel pump airtx</t>
  </si>
  <si>
    <t>Description</t>
  </si>
  <si>
    <t>power stering belt</t>
  </si>
  <si>
    <t>switch temp light</t>
  </si>
  <si>
    <t>gasket valve cover set fl</t>
  </si>
  <si>
    <t>1978,chevrolet,C10</t>
  </si>
  <si>
    <t>MU55051</t>
  </si>
  <si>
    <t>MS903142</t>
  </si>
  <si>
    <t>MS9275b</t>
  </si>
  <si>
    <t>DEe1608</t>
  </si>
  <si>
    <t>WT857p</t>
  </si>
  <si>
    <t>VS12869AC</t>
  </si>
  <si>
    <t>Date</t>
  </si>
  <si>
    <t>List Price</t>
  </si>
  <si>
    <t>Price Each</t>
  </si>
  <si>
    <t>Total</t>
  </si>
  <si>
    <t>Gear oil 80W90 1qt CSTL</t>
  </si>
  <si>
    <t>Turn Flywheel  $35.00</t>
  </si>
  <si>
    <t>oil filter</t>
  </si>
  <si>
    <t>1 qt motor oil 10w40</t>
  </si>
  <si>
    <t>MGL9100</t>
  </si>
  <si>
    <t>QTY</t>
  </si>
  <si>
    <t>Address</t>
  </si>
  <si>
    <t>AUTO REPAIR WORK ORDER</t>
  </si>
  <si>
    <t>Garage Name</t>
  </si>
  <si>
    <t>city,state, zip, phone</t>
  </si>
  <si>
    <t>W.O.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</si>
</sst>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24"/>
      <color theme="5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top"/>
    </xf>
    <xf numFmtId="0" fontId="0" fillId="4" borderId="0" xfId="0" applyFill="1" applyBorder="1"/>
    <xf numFmtId="0" fontId="0" fillId="4" borderId="0" xfId="0" applyFill="1" applyBorder="1" applyAlignment="1">
      <alignment vertical="top"/>
    </xf>
    <xf numFmtId="0" fontId="1" fillId="4" borderId="0" xfId="0" applyFont="1" applyFill="1" applyBorder="1" applyAlignment="1"/>
    <xf numFmtId="0" fontId="3" fillId="4" borderId="0" xfId="0" applyFont="1" applyFill="1" applyBorder="1" applyAlignment="1"/>
    <xf numFmtId="165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 applyAlignment="1"/>
    <xf numFmtId="0" fontId="1" fillId="3" borderId="2" xfId="0" applyFont="1" applyFill="1" applyBorder="1" applyAlignment="1"/>
    <xf numFmtId="0" fontId="1" fillId="3" borderId="5" xfId="0" applyFont="1" applyFill="1" applyBorder="1" applyAlignment="1"/>
    <xf numFmtId="0" fontId="0" fillId="0" borderId="3" xfId="0" applyFont="1" applyBorder="1" applyAlignment="1"/>
    <xf numFmtId="0" fontId="6" fillId="5" borderId="3" xfId="0" applyFont="1" applyFill="1" applyBorder="1" applyAlignment="1">
      <alignment horizontal="center" vertical="top"/>
    </xf>
    <xf numFmtId="0" fontId="0" fillId="0" borderId="3" xfId="0" applyBorder="1"/>
    <xf numFmtId="0" fontId="1" fillId="3" borderId="9" xfId="0" applyFont="1" applyFill="1" applyBorder="1" applyAlignment="1"/>
    <xf numFmtId="0" fontId="1" fillId="3" borderId="12" xfId="0" applyFont="1" applyFill="1" applyBorder="1" applyAlignment="1"/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2" borderId="3" xfId="0" applyFill="1" applyBorder="1"/>
    <xf numFmtId="164" fontId="0" fillId="4" borderId="3" xfId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0" fillId="2" borderId="3" xfId="1" applyFont="1" applyFill="1" applyBorder="1" applyAlignment="1">
      <alignment horizontal="center"/>
    </xf>
    <xf numFmtId="164" fontId="1" fillId="2" borderId="3" xfId="1" applyFont="1" applyFill="1" applyBorder="1" applyAlignment="1">
      <alignment horizontal="center" vertical="center"/>
    </xf>
    <xf numFmtId="164" fontId="0" fillId="4" borderId="3" xfId="1" applyFont="1" applyFill="1" applyBorder="1" applyAlignment="1"/>
    <xf numFmtId="164" fontId="0" fillId="4" borderId="3" xfId="1" applyFont="1" applyFill="1" applyBorder="1" applyAlignment="1">
      <alignment vertical="top"/>
    </xf>
    <xf numFmtId="164" fontId="10" fillId="4" borderId="3" xfId="1" applyFont="1" applyFill="1" applyBorder="1" applyAlignment="1"/>
    <xf numFmtId="164" fontId="10" fillId="0" borderId="3" xfId="1" applyFont="1" applyBorder="1"/>
    <xf numFmtId="0" fontId="0" fillId="0" borderId="7" xfId="0" applyBorder="1" applyAlignment="1">
      <alignment horizontal="center" vertical="center"/>
    </xf>
    <xf numFmtId="164" fontId="0" fillId="5" borderId="3" xfId="1" applyFont="1" applyFill="1" applyBorder="1" applyAlignment="1"/>
    <xf numFmtId="164" fontId="10" fillId="5" borderId="3" xfId="1" applyFont="1" applyFill="1" applyBorder="1" applyAlignment="1"/>
    <xf numFmtId="164" fontId="10" fillId="5" borderId="3" xfId="1" applyFont="1" applyFill="1" applyBorder="1"/>
    <xf numFmtId="0" fontId="0" fillId="2" borderId="3" xfId="0" applyFont="1" applyFill="1" applyBorder="1" applyAlignment="1">
      <alignment vertical="top"/>
    </xf>
    <xf numFmtId="0" fontId="3" fillId="2" borderId="3" xfId="0" applyFont="1" applyFill="1" applyBorder="1" applyAlignment="1"/>
    <xf numFmtId="10" fontId="6" fillId="5" borderId="3" xfId="2" applyNumberFormat="1" applyFont="1" applyFill="1" applyBorder="1" applyAlignment="1">
      <alignment vertical="center"/>
    </xf>
    <xf numFmtId="164" fontId="6" fillId="5" borderId="5" xfId="1" applyFont="1" applyFill="1" applyBorder="1" applyAlignment="1">
      <alignment vertic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4" fontId="0" fillId="0" borderId="3" xfId="1" applyFont="1" applyBorder="1"/>
    <xf numFmtId="164" fontId="1" fillId="4" borderId="3" xfId="1" applyFont="1" applyFill="1" applyBorder="1" applyAlignment="1">
      <alignment vertical="center"/>
    </xf>
    <xf numFmtId="164" fontId="0" fillId="5" borderId="3" xfId="0" applyNumberFormat="1" applyFont="1" applyFill="1" applyBorder="1" applyAlignment="1">
      <alignment vertical="center"/>
    </xf>
    <xf numFmtId="164" fontId="0" fillId="5" borderId="3" xfId="0" applyNumberFormat="1" applyFill="1" applyBorder="1" applyAlignment="1"/>
    <xf numFmtId="0" fontId="1" fillId="3" borderId="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5" borderId="4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left"/>
    </xf>
    <xf numFmtId="0" fontId="0" fillId="9" borderId="3" xfId="0" applyFill="1" applyBorder="1" applyAlignment="1">
      <alignment horizontal="center"/>
    </xf>
    <xf numFmtId="0" fontId="0" fillId="9" borderId="3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6" fontId="6" fillId="5" borderId="3" xfId="1" applyNumberFormat="1" applyFont="1" applyFill="1" applyBorder="1" applyAlignment="1">
      <alignment horizontal="center" vertical="center"/>
    </xf>
    <xf numFmtId="164" fontId="6" fillId="5" borderId="3" xfId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right" vertical="center"/>
    </xf>
    <xf numFmtId="0" fontId="1" fillId="10" borderId="2" xfId="0" applyFont="1" applyFill="1" applyBorder="1" applyAlignment="1">
      <alignment horizontal="right" vertical="center"/>
    </xf>
    <xf numFmtId="0" fontId="1" fillId="10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64" fontId="6" fillId="5" borderId="10" xfId="1" applyFont="1" applyFill="1" applyBorder="1" applyAlignment="1">
      <alignment horizontal="center" vertical="center"/>
    </xf>
    <xf numFmtId="164" fontId="6" fillId="5" borderId="12" xfId="1" applyFont="1" applyFill="1" applyBorder="1" applyAlignment="1">
      <alignment horizontal="center" vertical="center"/>
    </xf>
    <xf numFmtId="164" fontId="6" fillId="5" borderId="8" xfId="1" applyFont="1" applyFill="1" applyBorder="1" applyAlignment="1">
      <alignment horizontal="center" vertical="center"/>
    </xf>
    <xf numFmtId="164" fontId="6" fillId="5" borderId="7" xfId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abSelected="1" view="pageLayout" topLeftCell="A27" zoomScale="85" workbookViewId="0">
      <selection activeCell="G41" sqref="G41"/>
    </sheetView>
  </sheetViews>
  <sheetFormatPr baseColWidth="10" defaultColWidth="8.83203125" defaultRowHeight="14" x14ac:dyDescent="0"/>
  <cols>
    <col min="1" max="1" width="6" customWidth="1"/>
    <col min="2" max="2" width="10" customWidth="1"/>
    <col min="3" max="3" width="24" customWidth="1"/>
    <col min="4" max="4" width="8.83203125" customWidth="1"/>
    <col min="5" max="5" width="11.33203125" customWidth="1"/>
    <col min="6" max="6" width="9.5" customWidth="1"/>
    <col min="7" max="7" width="14.33203125" customWidth="1"/>
    <col min="9" max="9" width="8.6640625" customWidth="1"/>
    <col min="11" max="11" width="9.1640625" customWidth="1"/>
  </cols>
  <sheetData>
    <row r="1" spans="1:19" ht="41.25" customHeight="1">
      <c r="A1" s="77" t="s">
        <v>54</v>
      </c>
      <c r="B1" s="77"/>
      <c r="C1" s="77"/>
      <c r="D1" s="77"/>
      <c r="E1" s="80" t="s">
        <v>53</v>
      </c>
      <c r="F1" s="80"/>
      <c r="G1" s="80"/>
      <c r="H1" s="80"/>
      <c r="I1" s="80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78" t="s">
        <v>52</v>
      </c>
      <c r="B2" s="78"/>
      <c r="C2" s="78"/>
      <c r="D2" s="79"/>
      <c r="E2" s="61" t="s">
        <v>0</v>
      </c>
      <c r="F2" s="85"/>
      <c r="G2" s="85"/>
      <c r="H2" s="85"/>
      <c r="I2" s="86"/>
      <c r="J2" s="7"/>
      <c r="K2" s="7"/>
      <c r="L2" s="8"/>
      <c r="M2" s="1"/>
      <c r="N2" s="1"/>
      <c r="O2" s="1"/>
      <c r="P2" s="1"/>
      <c r="Q2" s="1"/>
      <c r="R2" s="1"/>
      <c r="S2" s="1"/>
    </row>
    <row r="3" spans="1:19" ht="22.5" customHeight="1">
      <c r="A3" s="78" t="s">
        <v>55</v>
      </c>
      <c r="B3" s="78"/>
      <c r="C3" s="78"/>
      <c r="D3" s="79"/>
      <c r="E3" s="62" t="s">
        <v>1</v>
      </c>
      <c r="F3" s="127"/>
      <c r="G3" s="127"/>
      <c r="H3" s="127"/>
      <c r="I3" s="128"/>
      <c r="J3" s="9"/>
      <c r="K3" s="9"/>
      <c r="L3" s="8"/>
      <c r="M3" s="1"/>
      <c r="N3" s="1"/>
      <c r="O3" s="1"/>
      <c r="P3" s="1"/>
      <c r="Q3" s="1"/>
      <c r="R3" s="1"/>
      <c r="S3" s="1"/>
    </row>
    <row r="4" spans="1:19" ht="22.5" customHeight="1">
      <c r="A4" s="5"/>
      <c r="B4" s="6" t="s">
        <v>56</v>
      </c>
      <c r="C4" s="68">
        <v>1000</v>
      </c>
      <c r="D4" s="5"/>
      <c r="E4" s="62" t="s">
        <v>2</v>
      </c>
      <c r="F4" s="127"/>
      <c r="G4" s="127"/>
      <c r="H4" s="127"/>
      <c r="I4" s="128"/>
      <c r="J4" s="9"/>
      <c r="K4" s="9"/>
      <c r="L4" s="8"/>
      <c r="M4" s="1"/>
      <c r="N4" s="1"/>
      <c r="O4" s="1"/>
      <c r="P4" s="1"/>
      <c r="Q4" s="1"/>
      <c r="R4" s="1"/>
      <c r="S4" s="1"/>
    </row>
    <row r="5" spans="1:19">
      <c r="A5" s="81" t="s">
        <v>4</v>
      </c>
      <c r="B5" s="82"/>
      <c r="C5" s="82"/>
      <c r="D5" s="82"/>
      <c r="E5" s="82"/>
      <c r="F5" s="31"/>
      <c r="G5" s="31"/>
      <c r="H5" s="31"/>
      <c r="I5" s="32"/>
      <c r="J5" s="10"/>
      <c r="K5" s="10"/>
      <c r="L5" s="10"/>
      <c r="M5" s="1"/>
      <c r="N5" s="1"/>
      <c r="O5" s="1"/>
      <c r="P5" s="1"/>
      <c r="Q5" s="1"/>
      <c r="R5" s="1"/>
      <c r="S5" s="1"/>
    </row>
    <row r="6" spans="1:19">
      <c r="A6" s="83" t="s">
        <v>42</v>
      </c>
      <c r="B6" s="83"/>
      <c r="C6" s="29" t="s">
        <v>7</v>
      </c>
      <c r="D6" s="71" t="s">
        <v>10</v>
      </c>
      <c r="E6" s="72"/>
      <c r="F6" s="84" t="s">
        <v>15</v>
      </c>
      <c r="G6" s="84"/>
      <c r="H6" s="84"/>
      <c r="I6" s="84"/>
      <c r="J6" s="8"/>
      <c r="K6" s="73"/>
      <c r="L6" s="73"/>
      <c r="M6" s="1"/>
      <c r="N6" s="1"/>
      <c r="O6" s="1"/>
      <c r="P6" s="1"/>
      <c r="Q6" s="1"/>
      <c r="R6" s="1"/>
      <c r="S6" s="1"/>
    </row>
    <row r="7" spans="1:19">
      <c r="A7" s="121">
        <f ca="1">TODAY( )</f>
        <v>42243</v>
      </c>
      <c r="B7" s="122"/>
      <c r="C7" s="22" t="s">
        <v>35</v>
      </c>
      <c r="D7" s="69"/>
      <c r="E7" s="70"/>
      <c r="F7" s="75" t="s">
        <v>47</v>
      </c>
      <c r="G7" s="75"/>
      <c r="H7" s="75"/>
      <c r="I7" s="75"/>
      <c r="J7" s="11"/>
      <c r="K7" s="74"/>
      <c r="L7" s="74"/>
      <c r="M7" s="1"/>
      <c r="N7" s="1"/>
      <c r="O7" s="1"/>
      <c r="P7" s="1"/>
      <c r="Q7" s="1"/>
      <c r="R7" s="1"/>
      <c r="S7" s="1"/>
    </row>
    <row r="8" spans="1:19">
      <c r="A8" s="83" t="s">
        <v>9</v>
      </c>
      <c r="B8" s="83"/>
      <c r="C8" s="29" t="s">
        <v>5</v>
      </c>
      <c r="D8" s="71" t="s">
        <v>11</v>
      </c>
      <c r="E8" s="72"/>
      <c r="F8" s="76"/>
      <c r="G8" s="76"/>
      <c r="H8" s="76"/>
      <c r="I8" s="76"/>
      <c r="J8" s="74"/>
      <c r="K8" s="74"/>
      <c r="L8" s="74"/>
      <c r="M8" s="1"/>
      <c r="N8" s="1"/>
      <c r="O8" s="1"/>
      <c r="P8" s="1"/>
      <c r="Q8" s="1"/>
      <c r="R8" s="1"/>
      <c r="S8" s="1"/>
    </row>
    <row r="9" spans="1:19">
      <c r="A9" s="123">
        <v>10077</v>
      </c>
      <c r="B9" s="123"/>
      <c r="C9" s="30"/>
      <c r="D9" s="69"/>
      <c r="E9" s="70"/>
      <c r="F9" s="75"/>
      <c r="G9" s="75"/>
      <c r="H9" s="75"/>
      <c r="I9" s="75"/>
      <c r="J9" s="74"/>
      <c r="K9" s="74"/>
      <c r="L9" s="74"/>
      <c r="M9" s="1"/>
      <c r="N9" s="1"/>
      <c r="O9" s="1"/>
      <c r="P9" s="1"/>
      <c r="Q9" s="1"/>
      <c r="R9" s="1"/>
      <c r="S9" s="1"/>
    </row>
    <row r="10" spans="1:19">
      <c r="A10" s="83" t="s">
        <v>8</v>
      </c>
      <c r="B10" s="83"/>
      <c r="C10" s="29" t="s">
        <v>6</v>
      </c>
      <c r="D10" s="29" t="s">
        <v>12</v>
      </c>
      <c r="E10" s="76"/>
      <c r="F10" s="76"/>
      <c r="G10" s="76"/>
      <c r="H10" s="76"/>
      <c r="I10" s="76"/>
      <c r="J10" s="109"/>
      <c r="K10" s="109"/>
      <c r="L10" s="109"/>
      <c r="M10" s="1"/>
      <c r="N10" s="1"/>
      <c r="O10" s="1"/>
      <c r="P10" s="1"/>
      <c r="Q10" s="1"/>
      <c r="R10" s="1"/>
      <c r="S10" s="1"/>
    </row>
    <row r="11" spans="1:19">
      <c r="A11" s="122"/>
      <c r="B11" s="122"/>
      <c r="C11" s="28"/>
      <c r="D11" s="12"/>
      <c r="E11" s="111"/>
      <c r="F11" s="111"/>
      <c r="G11" s="111"/>
      <c r="H11" s="111"/>
      <c r="I11" s="111"/>
      <c r="J11" s="110"/>
      <c r="K11" s="110"/>
      <c r="L11" s="110"/>
      <c r="M11" s="1"/>
      <c r="N11" s="1"/>
      <c r="O11" s="1"/>
      <c r="P11" s="1"/>
      <c r="Q11" s="1"/>
      <c r="R11" s="1"/>
      <c r="S11" s="1"/>
    </row>
    <row r="12" spans="1:19">
      <c r="A12" s="4" t="s">
        <v>51</v>
      </c>
      <c r="B12" s="2" t="s">
        <v>3</v>
      </c>
      <c r="C12" s="4" t="s">
        <v>31</v>
      </c>
      <c r="D12" s="4" t="s">
        <v>43</v>
      </c>
      <c r="E12" s="41" t="s">
        <v>44</v>
      </c>
      <c r="F12" s="67" t="s">
        <v>45</v>
      </c>
      <c r="G12" s="99" t="s">
        <v>16</v>
      </c>
      <c r="H12" s="99"/>
      <c r="I12" s="99"/>
      <c r="J12" s="3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9">
        <v>1</v>
      </c>
      <c r="B13" s="17" t="s">
        <v>36</v>
      </c>
      <c r="C13" s="19" t="s">
        <v>26</v>
      </c>
      <c r="D13" s="18">
        <v>223.3</v>
      </c>
      <c r="E13" s="49">
        <v>129.78</v>
      </c>
      <c r="F13" s="54">
        <f t="shared" ref="F13:F35" si="0">A13*E13</f>
        <v>129.78</v>
      </c>
      <c r="G13" s="102"/>
      <c r="H13" s="102"/>
      <c r="I13" s="43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19">
        <v>1</v>
      </c>
      <c r="B14" s="17" t="s">
        <v>37</v>
      </c>
      <c r="C14" s="19" t="s">
        <v>27</v>
      </c>
      <c r="D14" s="18">
        <v>25.82</v>
      </c>
      <c r="E14" s="50">
        <v>12.97</v>
      </c>
      <c r="F14" s="54">
        <f t="shared" si="0"/>
        <v>12.97</v>
      </c>
      <c r="G14" s="103"/>
      <c r="H14" s="104"/>
      <c r="I14" s="57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19">
        <v>1</v>
      </c>
      <c r="B15" s="17" t="s">
        <v>38</v>
      </c>
      <c r="C15" s="19" t="s">
        <v>28</v>
      </c>
      <c r="D15" s="18">
        <v>13.78</v>
      </c>
      <c r="E15" s="51">
        <v>9.31</v>
      </c>
      <c r="F15" s="55">
        <f t="shared" si="0"/>
        <v>9.31</v>
      </c>
      <c r="G15" s="105"/>
      <c r="H15" s="106"/>
      <c r="I15" s="58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19">
        <v>2</v>
      </c>
      <c r="B16" s="17" t="s">
        <v>39</v>
      </c>
      <c r="C16" s="19" t="s">
        <v>29</v>
      </c>
      <c r="D16" s="18">
        <v>10.31</v>
      </c>
      <c r="E16" s="52">
        <v>6.95</v>
      </c>
      <c r="F16" s="56">
        <f t="shared" si="0"/>
        <v>13.9</v>
      </c>
      <c r="G16" s="69"/>
      <c r="H16" s="70"/>
      <c r="I16" s="39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19">
        <v>1</v>
      </c>
      <c r="B17" s="17">
        <v>40987</v>
      </c>
      <c r="C17" s="19" t="s">
        <v>30</v>
      </c>
      <c r="D17" s="18">
        <v>33.229999999999997</v>
      </c>
      <c r="E17" s="52">
        <v>22.41</v>
      </c>
      <c r="F17" s="56">
        <f t="shared" si="0"/>
        <v>22.41</v>
      </c>
      <c r="G17" s="69"/>
      <c r="H17" s="70"/>
      <c r="I17" s="39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19">
        <v>1</v>
      </c>
      <c r="B18" s="17">
        <v>42315</v>
      </c>
      <c r="C18" s="19" t="s">
        <v>32</v>
      </c>
      <c r="D18" s="18">
        <v>9.7799999999999994</v>
      </c>
      <c r="E18" s="52">
        <v>6.6</v>
      </c>
      <c r="F18" s="56">
        <f t="shared" si="0"/>
        <v>6.6</v>
      </c>
      <c r="G18" s="69"/>
      <c r="H18" s="70"/>
      <c r="I18" s="39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9">
        <v>1</v>
      </c>
      <c r="B19" s="17" t="s">
        <v>40</v>
      </c>
      <c r="C19" s="19" t="s">
        <v>33</v>
      </c>
      <c r="D19" s="18">
        <v>26.74</v>
      </c>
      <c r="E19" s="52">
        <v>10.96</v>
      </c>
      <c r="F19" s="56">
        <f t="shared" si="0"/>
        <v>10.96</v>
      </c>
      <c r="G19" s="69"/>
      <c r="H19" s="70"/>
      <c r="I19" s="39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19">
        <v>1</v>
      </c>
      <c r="B20" s="17" t="s">
        <v>41</v>
      </c>
      <c r="C20" s="19" t="s">
        <v>34</v>
      </c>
      <c r="D20" s="18">
        <v>25.38</v>
      </c>
      <c r="E20" s="52">
        <v>12.38</v>
      </c>
      <c r="F20" s="56">
        <f t="shared" si="0"/>
        <v>12.38</v>
      </c>
      <c r="G20" s="69"/>
      <c r="H20" s="70"/>
      <c r="I20" s="39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42">
        <v>2</v>
      </c>
      <c r="B21" s="44"/>
      <c r="C21" s="22" t="s">
        <v>46</v>
      </c>
      <c r="D21" s="47">
        <v>7.86</v>
      </c>
      <c r="E21" s="52">
        <v>5.3</v>
      </c>
      <c r="F21" s="56">
        <f t="shared" si="0"/>
        <v>10.6</v>
      </c>
      <c r="G21" s="69"/>
      <c r="H21" s="70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22">
        <v>1</v>
      </c>
      <c r="B22" s="44" t="s">
        <v>50</v>
      </c>
      <c r="C22" s="23" t="s">
        <v>48</v>
      </c>
      <c r="D22" s="47">
        <v>7.61</v>
      </c>
      <c r="E22" s="52">
        <v>4.12</v>
      </c>
      <c r="F22" s="56">
        <f t="shared" si="0"/>
        <v>4.12</v>
      </c>
      <c r="G22" s="69"/>
      <c r="H22" s="70"/>
      <c r="I22" s="39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9">
        <v>5</v>
      </c>
      <c r="B23" s="17"/>
      <c r="C23" s="24" t="s">
        <v>49</v>
      </c>
      <c r="D23" s="18">
        <v>5.07</v>
      </c>
      <c r="E23" s="52">
        <v>2.7</v>
      </c>
      <c r="F23" s="56">
        <f t="shared" si="0"/>
        <v>13.5</v>
      </c>
      <c r="G23" s="69"/>
      <c r="H23" s="70"/>
      <c r="I23" s="39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9"/>
      <c r="B24" s="17"/>
      <c r="C24" s="24"/>
      <c r="D24" s="18"/>
      <c r="E24" s="52"/>
      <c r="F24" s="56">
        <f t="shared" si="0"/>
        <v>0</v>
      </c>
      <c r="G24" s="69"/>
      <c r="H24" s="70"/>
      <c r="I24" s="39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45"/>
      <c r="B25" s="46"/>
      <c r="C25" s="45"/>
      <c r="D25" s="48"/>
      <c r="E25" s="40"/>
      <c r="F25" s="66">
        <f t="shared" si="0"/>
        <v>0</v>
      </c>
      <c r="G25" s="100"/>
      <c r="H25" s="100"/>
      <c r="I25" s="18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20"/>
      <c r="B26" s="17"/>
      <c r="C26" s="20"/>
      <c r="D26" s="18"/>
      <c r="E26" s="40"/>
      <c r="F26" s="66">
        <f t="shared" si="0"/>
        <v>0</v>
      </c>
      <c r="G26" s="98"/>
      <c r="H26" s="101"/>
      <c r="I26" s="18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20"/>
      <c r="B27" s="17"/>
      <c r="C27" s="20"/>
      <c r="D27" s="18"/>
      <c r="E27" s="40"/>
      <c r="F27" s="66">
        <f t="shared" si="0"/>
        <v>0</v>
      </c>
      <c r="G27" s="98"/>
      <c r="H27" s="101"/>
      <c r="I27" s="18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20"/>
      <c r="B28" s="17"/>
      <c r="C28" s="20"/>
      <c r="D28" s="18"/>
      <c r="E28" s="40"/>
      <c r="F28" s="66">
        <f t="shared" si="0"/>
        <v>0</v>
      </c>
      <c r="G28" s="98"/>
      <c r="H28" s="101"/>
      <c r="I28" s="18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20"/>
      <c r="B29" s="17"/>
      <c r="C29" s="20"/>
      <c r="D29" s="18"/>
      <c r="E29" s="64"/>
      <c r="F29" s="65">
        <f t="shared" si="0"/>
        <v>0</v>
      </c>
      <c r="G29" s="98"/>
      <c r="H29" s="101"/>
      <c r="I29" s="18"/>
    </row>
    <row r="30" spans="1:19">
      <c r="A30" s="20"/>
      <c r="B30" s="17"/>
      <c r="C30" s="20"/>
      <c r="D30" s="18"/>
      <c r="E30" s="40"/>
      <c r="F30" s="54">
        <f t="shared" si="0"/>
        <v>0</v>
      </c>
      <c r="G30" s="98"/>
      <c r="H30" s="101"/>
      <c r="I30" s="18"/>
    </row>
    <row r="31" spans="1:19">
      <c r="A31" s="20"/>
      <c r="B31" s="17"/>
      <c r="C31" s="20"/>
      <c r="D31" s="18"/>
      <c r="E31" s="40"/>
      <c r="F31" s="54">
        <f t="shared" si="0"/>
        <v>0</v>
      </c>
      <c r="G31" s="98"/>
      <c r="H31" s="101"/>
      <c r="I31" s="18"/>
    </row>
    <row r="32" spans="1:19">
      <c r="A32" s="20"/>
      <c r="B32" s="17"/>
      <c r="C32" s="20"/>
      <c r="D32" s="18"/>
      <c r="E32" s="40"/>
      <c r="F32" s="54">
        <f t="shared" si="0"/>
        <v>0</v>
      </c>
      <c r="G32" s="98"/>
      <c r="H32" s="101"/>
      <c r="I32" s="18"/>
    </row>
    <row r="33" spans="1:9">
      <c r="A33" s="20"/>
      <c r="B33" s="17"/>
      <c r="C33" s="20"/>
      <c r="D33" s="18"/>
      <c r="E33" s="40"/>
      <c r="F33" s="54">
        <f t="shared" si="0"/>
        <v>0</v>
      </c>
      <c r="G33" s="124"/>
      <c r="H33" s="100"/>
      <c r="I33" s="18"/>
    </row>
    <row r="34" spans="1:9">
      <c r="A34" s="22"/>
      <c r="B34" s="44"/>
      <c r="C34" s="22"/>
      <c r="D34" s="47"/>
      <c r="E34" s="63"/>
      <c r="F34" s="66">
        <f t="shared" si="0"/>
        <v>0</v>
      </c>
      <c r="G34" s="125" t="s">
        <v>25</v>
      </c>
      <c r="H34" s="126"/>
      <c r="I34" s="18">
        <f>SUM(I13:I33)</f>
        <v>0</v>
      </c>
    </row>
    <row r="35" spans="1:9">
      <c r="A35" s="19"/>
      <c r="B35" s="17"/>
      <c r="C35" s="19"/>
      <c r="D35" s="18"/>
      <c r="E35" s="40"/>
      <c r="F35" s="66">
        <f t="shared" si="0"/>
        <v>0</v>
      </c>
      <c r="G35" s="53" t="s">
        <v>24</v>
      </c>
      <c r="H35" s="108"/>
      <c r="I35" s="108"/>
    </row>
    <row r="36" spans="1:9">
      <c r="A36" s="112" t="s">
        <v>13</v>
      </c>
      <c r="B36" s="113"/>
      <c r="C36" s="113"/>
      <c r="D36" s="113"/>
      <c r="E36" s="114"/>
      <c r="F36" s="66">
        <f>SUM(F13:F35)</f>
        <v>246.53</v>
      </c>
      <c r="G36" s="21" t="s">
        <v>23</v>
      </c>
      <c r="H36" s="108">
        <f>F36</f>
        <v>246.53</v>
      </c>
      <c r="I36" s="108"/>
    </row>
    <row r="37" spans="1:9">
      <c r="A37" s="25" t="s">
        <v>14</v>
      </c>
      <c r="B37" s="26"/>
      <c r="C37" s="26"/>
      <c r="D37" s="26"/>
      <c r="E37" s="27"/>
      <c r="F37" s="13"/>
      <c r="G37" s="13" t="s">
        <v>16</v>
      </c>
      <c r="H37" s="108">
        <f>I34</f>
        <v>0</v>
      </c>
      <c r="I37" s="108"/>
    </row>
    <row r="38" spans="1:9">
      <c r="A38" s="33"/>
      <c r="B38" s="34"/>
      <c r="C38" s="34"/>
      <c r="D38" s="35"/>
      <c r="E38" s="18"/>
      <c r="F38" s="13"/>
      <c r="G38" s="15"/>
      <c r="H38" s="107"/>
      <c r="I38" s="107"/>
    </row>
    <row r="39" spans="1:9">
      <c r="A39" s="33"/>
      <c r="B39" s="34"/>
      <c r="C39" s="34"/>
      <c r="D39" s="35"/>
      <c r="E39" s="18"/>
      <c r="F39" s="13"/>
      <c r="G39" s="13" t="s">
        <v>22</v>
      </c>
      <c r="H39" s="108">
        <v>5.88</v>
      </c>
      <c r="I39" s="108"/>
    </row>
    <row r="40" spans="1:9">
      <c r="A40" s="33"/>
      <c r="B40" s="34"/>
      <c r="C40" s="34"/>
      <c r="D40" s="35"/>
      <c r="E40" s="18"/>
      <c r="F40" s="13"/>
      <c r="G40" s="13" t="s">
        <v>21</v>
      </c>
      <c r="H40" s="108">
        <v>35</v>
      </c>
      <c r="I40" s="108"/>
    </row>
    <row r="41" spans="1:9">
      <c r="A41" s="33"/>
      <c r="B41" s="34"/>
      <c r="C41" s="34"/>
      <c r="D41" s="35"/>
      <c r="E41" s="18"/>
      <c r="F41" s="13"/>
      <c r="G41" s="16" t="s">
        <v>19</v>
      </c>
      <c r="H41" s="108">
        <f>SUM(H35:I40)</f>
        <v>287.40999999999997</v>
      </c>
      <c r="I41" s="108"/>
    </row>
    <row r="42" spans="1:9">
      <c r="A42" s="36" t="s">
        <v>19</v>
      </c>
      <c r="B42" s="37"/>
      <c r="C42" s="37"/>
      <c r="D42" s="38"/>
      <c r="E42" s="18">
        <f>SUM(E35:E41)</f>
        <v>0</v>
      </c>
      <c r="F42" s="13"/>
      <c r="G42" s="14" t="s">
        <v>20</v>
      </c>
      <c r="H42" s="59">
        <v>7.7499999999999999E-2</v>
      </c>
      <c r="I42" s="60">
        <f>H41*H42</f>
        <v>22.274274999999996</v>
      </c>
    </row>
    <row r="43" spans="1:9" ht="15" customHeight="1">
      <c r="A43" s="87" t="s">
        <v>17</v>
      </c>
      <c r="B43" s="88"/>
      <c r="C43" s="89"/>
      <c r="D43" s="93"/>
      <c r="E43" s="95" t="s">
        <v>18</v>
      </c>
      <c r="F43" s="96"/>
      <c r="G43" s="115" t="s">
        <v>19</v>
      </c>
      <c r="H43" s="117">
        <f>H41+I42</f>
        <v>309.68427499999996</v>
      </c>
      <c r="I43" s="118"/>
    </row>
    <row r="44" spans="1:9" ht="15" customHeight="1">
      <c r="A44" s="90"/>
      <c r="B44" s="91"/>
      <c r="C44" s="92"/>
      <c r="D44" s="94"/>
      <c r="E44" s="97"/>
      <c r="F44" s="98"/>
      <c r="G44" s="116"/>
      <c r="H44" s="119"/>
      <c r="I44" s="120"/>
    </row>
  </sheetData>
  <mergeCells count="67">
    <mergeCell ref="G22:H22"/>
    <mergeCell ref="G21:H21"/>
    <mergeCell ref="G20:H20"/>
    <mergeCell ref="G19:H19"/>
    <mergeCell ref="A7:B7"/>
    <mergeCell ref="A8:B8"/>
    <mergeCell ref="A9:B9"/>
    <mergeCell ref="A10:B10"/>
    <mergeCell ref="A11:B11"/>
    <mergeCell ref="G43:G44"/>
    <mergeCell ref="H43:I44"/>
    <mergeCell ref="H41:I41"/>
    <mergeCell ref="H40:I40"/>
    <mergeCell ref="H39:I39"/>
    <mergeCell ref="H36:I36"/>
    <mergeCell ref="H35:I35"/>
    <mergeCell ref="J10:L10"/>
    <mergeCell ref="J11:L11"/>
    <mergeCell ref="G30:H30"/>
    <mergeCell ref="E10:I10"/>
    <mergeCell ref="E11:I11"/>
    <mergeCell ref="G24:H24"/>
    <mergeCell ref="G23:H23"/>
    <mergeCell ref="G28:H28"/>
    <mergeCell ref="G29:H29"/>
    <mergeCell ref="A36:E36"/>
    <mergeCell ref="G31:H31"/>
    <mergeCell ref="G32:H32"/>
    <mergeCell ref="G33:H33"/>
    <mergeCell ref="G34:H34"/>
    <mergeCell ref="A43:C44"/>
    <mergeCell ref="D43:D44"/>
    <mergeCell ref="E43:F43"/>
    <mergeCell ref="E44:F44"/>
    <mergeCell ref="G12:I12"/>
    <mergeCell ref="G25:H25"/>
    <mergeCell ref="G26:H26"/>
    <mergeCell ref="G27:H27"/>
    <mergeCell ref="G13:H13"/>
    <mergeCell ref="G14:H14"/>
    <mergeCell ref="G15:H15"/>
    <mergeCell ref="G16:H16"/>
    <mergeCell ref="G17:H17"/>
    <mergeCell ref="G18:H18"/>
    <mergeCell ref="H38:I38"/>
    <mergeCell ref="H37:I37"/>
    <mergeCell ref="A1:D1"/>
    <mergeCell ref="A2:D2"/>
    <mergeCell ref="A3:D3"/>
    <mergeCell ref="E1:I1"/>
    <mergeCell ref="D6:E6"/>
    <mergeCell ref="A5:E5"/>
    <mergeCell ref="A6:B6"/>
    <mergeCell ref="F6:I6"/>
    <mergeCell ref="F2:I2"/>
    <mergeCell ref="F4:I4"/>
    <mergeCell ref="F3:I3"/>
    <mergeCell ref="D9:E9"/>
    <mergeCell ref="D8:E8"/>
    <mergeCell ref="D7:E7"/>
    <mergeCell ref="K6:L6"/>
    <mergeCell ref="J8:L8"/>
    <mergeCell ref="J9:L9"/>
    <mergeCell ref="K7:L7"/>
    <mergeCell ref="F7:I7"/>
    <mergeCell ref="F8:I8"/>
    <mergeCell ref="F9:I9"/>
  </mergeCells>
  <phoneticPr fontId="15" type="noConversion"/>
  <pageMargins left="0.25" right="0.22916666666666666" top="0" bottom="0.75" header="0.3" footer="0.3"/>
  <pageSetup orientation="portrait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E2E09C2-05F6-4687-8839-156C61709C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2015-08-27T07:05:43Z</dcterms:created>
  <dcterms:modified xsi:type="dcterms:W3CDTF">2015-08-27T07:05:43Z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TC019572029991</vt:lpwstr>
  </property>
</Properties>
</file>